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mc:AlternateContent xmlns:mc="http://schemas.openxmlformats.org/markup-compatibility/2006">
    <mc:Choice Requires="x15">
      <x15ac:absPath xmlns:x15ac="http://schemas.microsoft.com/office/spreadsheetml/2010/11/ac" url="Z:\Lead Testing Program\eTracker\"/>
    </mc:Choice>
  </mc:AlternateContent>
  <xr:revisionPtr revIDLastSave="0" documentId="13_ncr:1_{B712EABB-D693-40C4-8015-0838FA4F53B6}" xr6:coauthVersionLast="47" xr6:coauthVersionMax="47" xr10:uidLastSave="{00000000-0000-0000-0000-000000000000}"/>
  <bookViews>
    <workbookView xWindow="-120" yWindow="-120" windowWidth="29040" windowHeight="15720" tabRatio="690" activeTab="2" xr2:uid="{00000000-000D-0000-FFFF-FFFF00000000}"/>
  </bookViews>
  <sheets>
    <sheet name="Instructions" sheetId="5" r:id="rId1"/>
    <sheet name="#1 - Facility Info" sheetId="3" r:id="rId2"/>
    <sheet name="#2 - Sample and Action Tracker" sheetId="1" r:id="rId3"/>
    <sheet name="#3 - State Report - Auto-Calc" sheetId="6" r:id="rId4"/>
    <sheet name="#4 - Glossary" sheetId="7" r:id="rId5"/>
    <sheet name="HIDE DROP DOWNS" sheetId="4" state="hidden" r:id="rId6"/>
    <sheet name="EXTRA DROP DOWNS" sheetId="9"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6" l="1"/>
  <c r="G6" i="6"/>
  <c r="E6" i="6"/>
  <c r="D6" i="6"/>
  <c r="B6" i="6"/>
  <c r="A6" i="6"/>
  <c r="F3" i="4" l="1"/>
  <c r="F6" i="6"/>
  <c r="C6" i="6" l="1"/>
  <c r="N11" i="1"/>
  <c r="H2" i="4" l="1"/>
  <c r="I2" i="4"/>
  <c r="R2" i="4"/>
  <c r="N16" i="1"/>
  <c r="I7" i="4" s="1"/>
  <c r="R3" i="4" l="1"/>
  <c r="R4"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140" i="4"/>
  <c r="R141" i="4"/>
  <c r="R142" i="4"/>
  <c r="R143" i="4"/>
  <c r="R144" i="4"/>
  <c r="R145" i="4"/>
  <c r="R146" i="4"/>
  <c r="R147" i="4"/>
  <c r="R148" i="4"/>
  <c r="R149" i="4"/>
  <c r="R150" i="4"/>
  <c r="R151" i="4"/>
  <c r="R152" i="4"/>
  <c r="R153" i="4"/>
  <c r="R154" i="4"/>
  <c r="R155" i="4"/>
  <c r="R156" i="4"/>
  <c r="R157" i="4"/>
  <c r="R158" i="4"/>
  <c r="R159" i="4"/>
  <c r="R160" i="4"/>
  <c r="R161" i="4"/>
  <c r="R162" i="4"/>
  <c r="R163" i="4"/>
  <c r="R164" i="4"/>
  <c r="R165" i="4"/>
  <c r="R166" i="4"/>
  <c r="R167" i="4"/>
  <c r="R168" i="4"/>
  <c r="R169" i="4"/>
  <c r="R170" i="4"/>
  <c r="R171" i="4"/>
  <c r="R172" i="4"/>
  <c r="R173" i="4"/>
  <c r="R174" i="4"/>
  <c r="R175" i="4"/>
  <c r="R176" i="4"/>
  <c r="R177" i="4"/>
  <c r="R178" i="4"/>
  <c r="R179" i="4"/>
  <c r="R180" i="4"/>
  <c r="R181" i="4"/>
  <c r="R182" i="4"/>
  <c r="R183" i="4"/>
  <c r="R184" i="4"/>
  <c r="R185" i="4"/>
  <c r="R186" i="4"/>
  <c r="R187" i="4"/>
  <c r="R188" i="4"/>
  <c r="R189" i="4"/>
  <c r="R190" i="4"/>
  <c r="R191" i="4"/>
  <c r="R192" i="4"/>
  <c r="R193" i="4"/>
  <c r="R194" i="4"/>
  <c r="R195" i="4"/>
  <c r="R196" i="4"/>
  <c r="R197" i="4"/>
  <c r="R198" i="4"/>
  <c r="R199" i="4"/>
  <c r="R200" i="4"/>
  <c r="R201" i="4"/>
  <c r="R202" i="4"/>
  <c r="R203" i="4"/>
  <c r="R204" i="4"/>
  <c r="R205" i="4"/>
  <c r="R206" i="4"/>
  <c r="R207" i="4"/>
  <c r="R208" i="4"/>
  <c r="R209" i="4"/>
  <c r="R210" i="4"/>
  <c r="R211" i="4"/>
  <c r="R212" i="4"/>
  <c r="R213" i="4"/>
  <c r="R214" i="4"/>
  <c r="R215" i="4"/>
  <c r="R216" i="4"/>
  <c r="R217" i="4"/>
  <c r="R218" i="4"/>
  <c r="R219" i="4"/>
  <c r="R220" i="4"/>
  <c r="R221" i="4"/>
  <c r="R222" i="4"/>
  <c r="R223" i="4"/>
  <c r="R224" i="4"/>
  <c r="R225" i="4"/>
  <c r="R226" i="4"/>
  <c r="R227" i="4"/>
  <c r="R228" i="4"/>
  <c r="R229" i="4"/>
  <c r="R230" i="4"/>
  <c r="R231" i="4"/>
  <c r="R232" i="4"/>
  <c r="R233" i="4"/>
  <c r="R234" i="4"/>
  <c r="R235" i="4"/>
  <c r="R236" i="4"/>
  <c r="R237" i="4"/>
  <c r="R238" i="4"/>
  <c r="R239" i="4"/>
  <c r="R240" i="4"/>
  <c r="R241" i="4"/>
  <c r="R242" i="4"/>
  <c r="R243" i="4"/>
  <c r="R244" i="4"/>
  <c r="R245" i="4"/>
  <c r="R246" i="4"/>
  <c r="R247" i="4"/>
  <c r="R248" i="4"/>
  <c r="R249" i="4"/>
  <c r="R250" i="4"/>
  <c r="R251" i="4"/>
  <c r="S3" i="4"/>
  <c r="S4" i="4"/>
  <c r="S5" i="4"/>
  <c r="S6" i="4"/>
  <c r="S7" i="4"/>
  <c r="S8" i="4"/>
  <c r="S9" i="4"/>
  <c r="S10" i="4"/>
  <c r="S11" i="4"/>
  <c r="S12" i="4"/>
  <c r="S13" i="4"/>
  <c r="S14" i="4"/>
  <c r="S15" i="4"/>
  <c r="S16" i="4"/>
  <c r="S17" i="4"/>
  <c r="S18" i="4"/>
  <c r="S19" i="4"/>
  <c r="S20" i="4"/>
  <c r="S21" i="4"/>
  <c r="S22" i="4"/>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69" i="4"/>
  <c r="S70" i="4"/>
  <c r="S71" i="4"/>
  <c r="S72" i="4"/>
  <c r="S73" i="4"/>
  <c r="S74" i="4"/>
  <c r="S75" i="4"/>
  <c r="S76" i="4"/>
  <c r="S77" i="4"/>
  <c r="S78" i="4"/>
  <c r="S79" i="4"/>
  <c r="S80" i="4"/>
  <c r="S81" i="4"/>
  <c r="S82" i="4"/>
  <c r="S83" i="4"/>
  <c r="S84" i="4"/>
  <c r="S85" i="4"/>
  <c r="S86" i="4"/>
  <c r="S87" i="4"/>
  <c r="S88" i="4"/>
  <c r="S89" i="4"/>
  <c r="S90" i="4"/>
  <c r="S91" i="4"/>
  <c r="S92" i="4"/>
  <c r="S93" i="4"/>
  <c r="S94" i="4"/>
  <c r="S95" i="4"/>
  <c r="S96" i="4"/>
  <c r="S97" i="4"/>
  <c r="S98" i="4"/>
  <c r="S99" i="4"/>
  <c r="S100" i="4"/>
  <c r="S101" i="4"/>
  <c r="S102" i="4"/>
  <c r="S103" i="4"/>
  <c r="S104" i="4"/>
  <c r="S105" i="4"/>
  <c r="S106" i="4"/>
  <c r="S107" i="4"/>
  <c r="S108" i="4"/>
  <c r="S109" i="4"/>
  <c r="S110" i="4"/>
  <c r="S111" i="4"/>
  <c r="S112" i="4"/>
  <c r="S113" i="4"/>
  <c r="S114" i="4"/>
  <c r="S115" i="4"/>
  <c r="S116" i="4"/>
  <c r="S117" i="4"/>
  <c r="S118" i="4"/>
  <c r="S119" i="4"/>
  <c r="S120" i="4"/>
  <c r="S121" i="4"/>
  <c r="S122" i="4"/>
  <c r="S123" i="4"/>
  <c r="S124" i="4"/>
  <c r="S125" i="4"/>
  <c r="S126" i="4"/>
  <c r="S127" i="4"/>
  <c r="S128" i="4"/>
  <c r="S129" i="4"/>
  <c r="S130" i="4"/>
  <c r="S131" i="4"/>
  <c r="S132" i="4"/>
  <c r="S133" i="4"/>
  <c r="S134" i="4"/>
  <c r="S135" i="4"/>
  <c r="S136" i="4"/>
  <c r="S137" i="4"/>
  <c r="S138" i="4"/>
  <c r="S139" i="4"/>
  <c r="S140" i="4"/>
  <c r="S141" i="4"/>
  <c r="S142" i="4"/>
  <c r="S143" i="4"/>
  <c r="S144" i="4"/>
  <c r="S145" i="4"/>
  <c r="S146" i="4"/>
  <c r="S147" i="4"/>
  <c r="S148" i="4"/>
  <c r="S149" i="4"/>
  <c r="S150" i="4"/>
  <c r="S151" i="4"/>
  <c r="S152" i="4"/>
  <c r="S153" i="4"/>
  <c r="S154" i="4"/>
  <c r="S155" i="4"/>
  <c r="S156" i="4"/>
  <c r="S157" i="4"/>
  <c r="S158" i="4"/>
  <c r="S159" i="4"/>
  <c r="S160" i="4"/>
  <c r="S161" i="4"/>
  <c r="S162" i="4"/>
  <c r="S163" i="4"/>
  <c r="S164" i="4"/>
  <c r="S165" i="4"/>
  <c r="S166" i="4"/>
  <c r="S167" i="4"/>
  <c r="S168" i="4"/>
  <c r="S169" i="4"/>
  <c r="S170" i="4"/>
  <c r="S171" i="4"/>
  <c r="S172" i="4"/>
  <c r="S173" i="4"/>
  <c r="S174" i="4"/>
  <c r="S175" i="4"/>
  <c r="S176" i="4"/>
  <c r="S177" i="4"/>
  <c r="S178" i="4"/>
  <c r="S179" i="4"/>
  <c r="S180" i="4"/>
  <c r="S181" i="4"/>
  <c r="S182" i="4"/>
  <c r="S183" i="4"/>
  <c r="S184" i="4"/>
  <c r="S185" i="4"/>
  <c r="S186" i="4"/>
  <c r="S187" i="4"/>
  <c r="S188" i="4"/>
  <c r="S189" i="4"/>
  <c r="S190" i="4"/>
  <c r="S191" i="4"/>
  <c r="S192" i="4"/>
  <c r="S193" i="4"/>
  <c r="S194" i="4"/>
  <c r="S195" i="4"/>
  <c r="S196" i="4"/>
  <c r="S197" i="4"/>
  <c r="S198" i="4"/>
  <c r="S199" i="4"/>
  <c r="S200" i="4"/>
  <c r="S201" i="4"/>
  <c r="S202" i="4"/>
  <c r="S203" i="4"/>
  <c r="S204" i="4"/>
  <c r="S205" i="4"/>
  <c r="S206" i="4"/>
  <c r="S207" i="4"/>
  <c r="S208" i="4"/>
  <c r="S209" i="4"/>
  <c r="S210" i="4"/>
  <c r="S211" i="4"/>
  <c r="S212" i="4"/>
  <c r="S213" i="4"/>
  <c r="S214" i="4"/>
  <c r="S215" i="4"/>
  <c r="S216" i="4"/>
  <c r="S217" i="4"/>
  <c r="S218" i="4"/>
  <c r="S219" i="4"/>
  <c r="S220" i="4"/>
  <c r="S221" i="4"/>
  <c r="S222" i="4"/>
  <c r="S223" i="4"/>
  <c r="S224" i="4"/>
  <c r="S225" i="4"/>
  <c r="S226" i="4"/>
  <c r="S227" i="4"/>
  <c r="S228" i="4"/>
  <c r="S229" i="4"/>
  <c r="S230" i="4"/>
  <c r="S231" i="4"/>
  <c r="S232" i="4"/>
  <c r="S233" i="4"/>
  <c r="S234" i="4"/>
  <c r="S235" i="4"/>
  <c r="S236" i="4"/>
  <c r="S237" i="4"/>
  <c r="S238" i="4"/>
  <c r="S239" i="4"/>
  <c r="S240" i="4"/>
  <c r="S241" i="4"/>
  <c r="S242" i="4"/>
  <c r="S243" i="4"/>
  <c r="S244" i="4"/>
  <c r="S245" i="4"/>
  <c r="S246" i="4"/>
  <c r="S247" i="4"/>
  <c r="S248" i="4"/>
  <c r="S249" i="4"/>
  <c r="S250" i="4"/>
  <c r="S251" i="4"/>
  <c r="T3" i="4"/>
  <c r="T4" i="4"/>
  <c r="T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T201" i="4"/>
  <c r="T202" i="4"/>
  <c r="T203" i="4"/>
  <c r="T204" i="4"/>
  <c r="T205" i="4"/>
  <c r="T206" i="4"/>
  <c r="T207" i="4"/>
  <c r="T208" i="4"/>
  <c r="T209" i="4"/>
  <c r="T210" i="4"/>
  <c r="T211" i="4"/>
  <c r="T212" i="4"/>
  <c r="T213" i="4"/>
  <c r="T214" i="4"/>
  <c r="T215" i="4"/>
  <c r="T216" i="4"/>
  <c r="T217" i="4"/>
  <c r="T218" i="4"/>
  <c r="T219" i="4"/>
  <c r="T220" i="4"/>
  <c r="T221" i="4"/>
  <c r="T222" i="4"/>
  <c r="T223" i="4"/>
  <c r="T224" i="4"/>
  <c r="T225" i="4"/>
  <c r="T226" i="4"/>
  <c r="T227" i="4"/>
  <c r="T228" i="4"/>
  <c r="T229" i="4"/>
  <c r="T230" i="4"/>
  <c r="T231" i="4"/>
  <c r="T232" i="4"/>
  <c r="T233" i="4"/>
  <c r="T234" i="4"/>
  <c r="T235" i="4"/>
  <c r="T236" i="4"/>
  <c r="T237" i="4"/>
  <c r="T238" i="4"/>
  <c r="T239" i="4"/>
  <c r="T240" i="4"/>
  <c r="T241" i="4"/>
  <c r="T242" i="4"/>
  <c r="T243" i="4"/>
  <c r="T244" i="4"/>
  <c r="T245" i="4"/>
  <c r="T246" i="4"/>
  <c r="T247" i="4"/>
  <c r="T248" i="4"/>
  <c r="T249" i="4"/>
  <c r="T250" i="4"/>
  <c r="T251" i="4"/>
  <c r="U3" i="4"/>
  <c r="U4" i="4"/>
  <c r="U5" i="4"/>
  <c r="U6" i="4"/>
  <c r="U7" i="4"/>
  <c r="U8" i="4"/>
  <c r="U9" i="4"/>
  <c r="U10" i="4"/>
  <c r="U11" i="4"/>
  <c r="U12" i="4"/>
  <c r="U13" i="4"/>
  <c r="U14" i="4"/>
  <c r="U15" i="4"/>
  <c r="U16" i="4"/>
  <c r="U17"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V130" i="4"/>
  <c r="V131" i="4"/>
  <c r="V132" i="4"/>
  <c r="V133" i="4"/>
  <c r="V134" i="4"/>
  <c r="V135" i="4"/>
  <c r="V136" i="4"/>
  <c r="V137" i="4"/>
  <c r="V138" i="4"/>
  <c r="V139" i="4"/>
  <c r="V140" i="4"/>
  <c r="V141" i="4"/>
  <c r="V142" i="4"/>
  <c r="V143" i="4"/>
  <c r="V144" i="4"/>
  <c r="V145" i="4"/>
  <c r="V146" i="4"/>
  <c r="V147" i="4"/>
  <c r="V148" i="4"/>
  <c r="V149" i="4"/>
  <c r="V150" i="4"/>
  <c r="V151" i="4"/>
  <c r="V152" i="4"/>
  <c r="V153" i="4"/>
  <c r="V154" i="4"/>
  <c r="V155" i="4"/>
  <c r="V156" i="4"/>
  <c r="V157" i="4"/>
  <c r="V158" i="4"/>
  <c r="V159" i="4"/>
  <c r="V160" i="4"/>
  <c r="V161" i="4"/>
  <c r="V162" i="4"/>
  <c r="V163" i="4"/>
  <c r="V164" i="4"/>
  <c r="V165" i="4"/>
  <c r="V166" i="4"/>
  <c r="V167" i="4"/>
  <c r="V168" i="4"/>
  <c r="V169" i="4"/>
  <c r="V170" i="4"/>
  <c r="V171" i="4"/>
  <c r="V172" i="4"/>
  <c r="V173" i="4"/>
  <c r="V174" i="4"/>
  <c r="V175" i="4"/>
  <c r="V176" i="4"/>
  <c r="V177" i="4"/>
  <c r="V178" i="4"/>
  <c r="V179" i="4"/>
  <c r="V180" i="4"/>
  <c r="V181" i="4"/>
  <c r="V182" i="4"/>
  <c r="V183" i="4"/>
  <c r="V184" i="4"/>
  <c r="V185" i="4"/>
  <c r="V186" i="4"/>
  <c r="V187" i="4"/>
  <c r="V188" i="4"/>
  <c r="V189" i="4"/>
  <c r="V190" i="4"/>
  <c r="V191" i="4"/>
  <c r="V192" i="4"/>
  <c r="V193" i="4"/>
  <c r="V194" i="4"/>
  <c r="V195" i="4"/>
  <c r="V196" i="4"/>
  <c r="V197" i="4"/>
  <c r="V198" i="4"/>
  <c r="V199" i="4"/>
  <c r="V200" i="4"/>
  <c r="V201" i="4"/>
  <c r="V202" i="4"/>
  <c r="V203" i="4"/>
  <c r="V204" i="4"/>
  <c r="V205" i="4"/>
  <c r="V206" i="4"/>
  <c r="V207" i="4"/>
  <c r="V208" i="4"/>
  <c r="V209" i="4"/>
  <c r="V210" i="4"/>
  <c r="V211" i="4"/>
  <c r="V212" i="4"/>
  <c r="V213" i="4"/>
  <c r="V214" i="4"/>
  <c r="V215" i="4"/>
  <c r="V216" i="4"/>
  <c r="V217" i="4"/>
  <c r="V218" i="4"/>
  <c r="V219" i="4"/>
  <c r="V220" i="4"/>
  <c r="V221" i="4"/>
  <c r="V222" i="4"/>
  <c r="V223" i="4"/>
  <c r="V224" i="4"/>
  <c r="V225" i="4"/>
  <c r="V226" i="4"/>
  <c r="V227" i="4"/>
  <c r="V228" i="4"/>
  <c r="V229" i="4"/>
  <c r="V230" i="4"/>
  <c r="V231" i="4"/>
  <c r="V232" i="4"/>
  <c r="V233" i="4"/>
  <c r="V234" i="4"/>
  <c r="V235" i="4"/>
  <c r="V236" i="4"/>
  <c r="V237" i="4"/>
  <c r="V238" i="4"/>
  <c r="V239" i="4"/>
  <c r="V240" i="4"/>
  <c r="V241" i="4"/>
  <c r="V242" i="4"/>
  <c r="V243" i="4"/>
  <c r="V244" i="4"/>
  <c r="V245" i="4"/>
  <c r="V246" i="4"/>
  <c r="V247" i="4"/>
  <c r="V248" i="4"/>
  <c r="V249" i="4"/>
  <c r="V250" i="4"/>
  <c r="V251" i="4"/>
  <c r="W3"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W95" i="4"/>
  <c r="W96" i="4"/>
  <c r="W97" i="4"/>
  <c r="W98" i="4"/>
  <c r="W99" i="4"/>
  <c r="W100" i="4"/>
  <c r="W101" i="4"/>
  <c r="W102" i="4"/>
  <c r="W103" i="4"/>
  <c r="W104" i="4"/>
  <c r="W105" i="4"/>
  <c r="W106" i="4"/>
  <c r="W107" i="4"/>
  <c r="W108" i="4"/>
  <c r="W109" i="4"/>
  <c r="W110" i="4"/>
  <c r="W111" i="4"/>
  <c r="W112" i="4"/>
  <c r="W113" i="4"/>
  <c r="W114" i="4"/>
  <c r="W115" i="4"/>
  <c r="W116" i="4"/>
  <c r="W117" i="4"/>
  <c r="W118" i="4"/>
  <c r="W119" i="4"/>
  <c r="W120" i="4"/>
  <c r="W121" i="4"/>
  <c r="W122" i="4"/>
  <c r="W123" i="4"/>
  <c r="W124" i="4"/>
  <c r="W125" i="4"/>
  <c r="W126" i="4"/>
  <c r="W127" i="4"/>
  <c r="W128" i="4"/>
  <c r="W129" i="4"/>
  <c r="W130" i="4"/>
  <c r="W131" i="4"/>
  <c r="W132" i="4"/>
  <c r="W133" i="4"/>
  <c r="W134" i="4"/>
  <c r="W135" i="4"/>
  <c r="W136" i="4"/>
  <c r="W137" i="4"/>
  <c r="W138" i="4"/>
  <c r="W139" i="4"/>
  <c r="W140" i="4"/>
  <c r="W141" i="4"/>
  <c r="W142" i="4"/>
  <c r="W143" i="4"/>
  <c r="W144" i="4"/>
  <c r="W145" i="4"/>
  <c r="W146" i="4"/>
  <c r="W147" i="4"/>
  <c r="W148" i="4"/>
  <c r="W149" i="4"/>
  <c r="W150" i="4"/>
  <c r="W151" i="4"/>
  <c r="W152" i="4"/>
  <c r="W153" i="4"/>
  <c r="W154" i="4"/>
  <c r="W155" i="4"/>
  <c r="W156" i="4"/>
  <c r="W157" i="4"/>
  <c r="W158" i="4"/>
  <c r="W159" i="4"/>
  <c r="W160" i="4"/>
  <c r="W161" i="4"/>
  <c r="W162" i="4"/>
  <c r="W163" i="4"/>
  <c r="W164" i="4"/>
  <c r="W165" i="4"/>
  <c r="W166" i="4"/>
  <c r="W167" i="4"/>
  <c r="W168" i="4"/>
  <c r="W169" i="4"/>
  <c r="W170" i="4"/>
  <c r="W171" i="4"/>
  <c r="W172" i="4"/>
  <c r="W173" i="4"/>
  <c r="W174" i="4"/>
  <c r="W175" i="4"/>
  <c r="W176" i="4"/>
  <c r="W177" i="4"/>
  <c r="W178" i="4"/>
  <c r="W179" i="4"/>
  <c r="W180" i="4"/>
  <c r="W181" i="4"/>
  <c r="W182" i="4"/>
  <c r="W183" i="4"/>
  <c r="W184" i="4"/>
  <c r="W185" i="4"/>
  <c r="W186" i="4"/>
  <c r="W187" i="4"/>
  <c r="W188" i="4"/>
  <c r="W189" i="4"/>
  <c r="W190" i="4"/>
  <c r="W191" i="4"/>
  <c r="W192" i="4"/>
  <c r="W193" i="4"/>
  <c r="W194" i="4"/>
  <c r="W195" i="4"/>
  <c r="W196" i="4"/>
  <c r="W197" i="4"/>
  <c r="W198" i="4"/>
  <c r="W199" i="4"/>
  <c r="W200" i="4"/>
  <c r="W201" i="4"/>
  <c r="W202" i="4"/>
  <c r="W203" i="4"/>
  <c r="W204" i="4"/>
  <c r="W205" i="4"/>
  <c r="W206" i="4"/>
  <c r="W207" i="4"/>
  <c r="W208" i="4"/>
  <c r="W209" i="4"/>
  <c r="W210" i="4"/>
  <c r="W211" i="4"/>
  <c r="W212" i="4"/>
  <c r="W213" i="4"/>
  <c r="W214" i="4"/>
  <c r="W215" i="4"/>
  <c r="W216" i="4"/>
  <c r="W217" i="4"/>
  <c r="W218" i="4"/>
  <c r="W219" i="4"/>
  <c r="W220" i="4"/>
  <c r="W221" i="4"/>
  <c r="W222" i="4"/>
  <c r="W223" i="4"/>
  <c r="W224" i="4"/>
  <c r="W225" i="4"/>
  <c r="W226" i="4"/>
  <c r="W227" i="4"/>
  <c r="W228" i="4"/>
  <c r="W229" i="4"/>
  <c r="W230" i="4"/>
  <c r="W231" i="4"/>
  <c r="W232" i="4"/>
  <c r="W233" i="4"/>
  <c r="W234" i="4"/>
  <c r="W235" i="4"/>
  <c r="W236" i="4"/>
  <c r="W237" i="4"/>
  <c r="W238" i="4"/>
  <c r="W239" i="4"/>
  <c r="W240" i="4"/>
  <c r="W241" i="4"/>
  <c r="W242" i="4"/>
  <c r="W243" i="4"/>
  <c r="W244" i="4"/>
  <c r="W245" i="4"/>
  <c r="W246" i="4"/>
  <c r="W247" i="4"/>
  <c r="W248" i="4"/>
  <c r="W249" i="4"/>
  <c r="W250" i="4"/>
  <c r="W251" i="4"/>
  <c r="X3" i="4"/>
  <c r="X4" i="4"/>
  <c r="X5" i="4"/>
  <c r="X6" i="4"/>
  <c r="X7" i="4"/>
  <c r="X8" i="4"/>
  <c r="X9" i="4"/>
  <c r="X10" i="4"/>
  <c r="X11" i="4"/>
  <c r="X12" i="4"/>
  <c r="X13" i="4"/>
  <c r="X14" i="4"/>
  <c r="X15" i="4"/>
  <c r="X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73" i="4"/>
  <c r="X74" i="4"/>
  <c r="X75" i="4"/>
  <c r="X76" i="4"/>
  <c r="X77" i="4"/>
  <c r="X78" i="4"/>
  <c r="X79" i="4"/>
  <c r="X80" i="4"/>
  <c r="X81" i="4"/>
  <c r="X82" i="4"/>
  <c r="X83" i="4"/>
  <c r="X84" i="4"/>
  <c r="X85" i="4"/>
  <c r="X86" i="4"/>
  <c r="X87" i="4"/>
  <c r="X88" i="4"/>
  <c r="X89" i="4"/>
  <c r="X90" i="4"/>
  <c r="X91" i="4"/>
  <c r="X92" i="4"/>
  <c r="X93" i="4"/>
  <c r="X94" i="4"/>
  <c r="X95" i="4"/>
  <c r="X96" i="4"/>
  <c r="X97" i="4"/>
  <c r="X98" i="4"/>
  <c r="X99" i="4"/>
  <c r="X100" i="4"/>
  <c r="X101" i="4"/>
  <c r="X102" i="4"/>
  <c r="X103" i="4"/>
  <c r="X104" i="4"/>
  <c r="X105" i="4"/>
  <c r="X106" i="4"/>
  <c r="X107" i="4"/>
  <c r="X108" i="4"/>
  <c r="X109" i="4"/>
  <c r="X110" i="4"/>
  <c r="X111" i="4"/>
  <c r="X112" i="4"/>
  <c r="X113" i="4"/>
  <c r="X114" i="4"/>
  <c r="X115" i="4"/>
  <c r="X116" i="4"/>
  <c r="X117" i="4"/>
  <c r="X118" i="4"/>
  <c r="X119" i="4"/>
  <c r="X120" i="4"/>
  <c r="X121" i="4"/>
  <c r="X122" i="4"/>
  <c r="X123" i="4"/>
  <c r="X124" i="4"/>
  <c r="X125" i="4"/>
  <c r="X126" i="4"/>
  <c r="X127" i="4"/>
  <c r="X128" i="4"/>
  <c r="X129" i="4"/>
  <c r="X130" i="4"/>
  <c r="X131" i="4"/>
  <c r="X132" i="4"/>
  <c r="X133" i="4"/>
  <c r="X134" i="4"/>
  <c r="X135" i="4"/>
  <c r="X136" i="4"/>
  <c r="X137" i="4"/>
  <c r="X138" i="4"/>
  <c r="X139" i="4"/>
  <c r="X140" i="4"/>
  <c r="X141" i="4"/>
  <c r="X142" i="4"/>
  <c r="X143" i="4"/>
  <c r="X144" i="4"/>
  <c r="X145" i="4"/>
  <c r="X146" i="4"/>
  <c r="X147" i="4"/>
  <c r="X148" i="4"/>
  <c r="X149" i="4"/>
  <c r="X150" i="4"/>
  <c r="X151" i="4"/>
  <c r="X152" i="4"/>
  <c r="X153" i="4"/>
  <c r="X154" i="4"/>
  <c r="X155" i="4"/>
  <c r="X156" i="4"/>
  <c r="X157" i="4"/>
  <c r="X158" i="4"/>
  <c r="X159" i="4"/>
  <c r="X160" i="4"/>
  <c r="X161" i="4"/>
  <c r="X162" i="4"/>
  <c r="X163" i="4"/>
  <c r="X164" i="4"/>
  <c r="X165" i="4"/>
  <c r="X166" i="4"/>
  <c r="X167" i="4"/>
  <c r="X168" i="4"/>
  <c r="X169" i="4"/>
  <c r="X170" i="4"/>
  <c r="X171" i="4"/>
  <c r="X172" i="4"/>
  <c r="X173" i="4"/>
  <c r="X174" i="4"/>
  <c r="X175" i="4"/>
  <c r="X176" i="4"/>
  <c r="X177" i="4"/>
  <c r="X178" i="4"/>
  <c r="X179" i="4"/>
  <c r="X180" i="4"/>
  <c r="X181" i="4"/>
  <c r="X182" i="4"/>
  <c r="X183" i="4"/>
  <c r="X184" i="4"/>
  <c r="X185" i="4"/>
  <c r="X186" i="4"/>
  <c r="X187" i="4"/>
  <c r="X188" i="4"/>
  <c r="X189" i="4"/>
  <c r="X190" i="4"/>
  <c r="X191" i="4"/>
  <c r="X192" i="4"/>
  <c r="X193" i="4"/>
  <c r="X194" i="4"/>
  <c r="X195" i="4"/>
  <c r="X196" i="4"/>
  <c r="X197" i="4"/>
  <c r="X198" i="4"/>
  <c r="X199" i="4"/>
  <c r="X200" i="4"/>
  <c r="X201" i="4"/>
  <c r="X202" i="4"/>
  <c r="X203" i="4"/>
  <c r="X204" i="4"/>
  <c r="X205" i="4"/>
  <c r="X206" i="4"/>
  <c r="X207" i="4"/>
  <c r="X208" i="4"/>
  <c r="X209" i="4"/>
  <c r="X210" i="4"/>
  <c r="X211" i="4"/>
  <c r="X212" i="4"/>
  <c r="X213" i="4"/>
  <c r="X214" i="4"/>
  <c r="X215" i="4"/>
  <c r="X216" i="4"/>
  <c r="X217" i="4"/>
  <c r="X218" i="4"/>
  <c r="X219" i="4"/>
  <c r="X220" i="4"/>
  <c r="X221" i="4"/>
  <c r="X222" i="4"/>
  <c r="X223" i="4"/>
  <c r="X224" i="4"/>
  <c r="X225" i="4"/>
  <c r="X226" i="4"/>
  <c r="X227" i="4"/>
  <c r="X228" i="4"/>
  <c r="X229" i="4"/>
  <c r="X230" i="4"/>
  <c r="X231" i="4"/>
  <c r="X232" i="4"/>
  <c r="X233" i="4"/>
  <c r="X234" i="4"/>
  <c r="X235" i="4"/>
  <c r="X236" i="4"/>
  <c r="X237" i="4"/>
  <c r="X238" i="4"/>
  <c r="X239" i="4"/>
  <c r="X240" i="4"/>
  <c r="X241" i="4"/>
  <c r="X242" i="4"/>
  <c r="X243" i="4"/>
  <c r="X244" i="4"/>
  <c r="X245" i="4"/>
  <c r="X246" i="4"/>
  <c r="X247" i="4"/>
  <c r="X248" i="4"/>
  <c r="X249" i="4"/>
  <c r="X250" i="4"/>
  <c r="X251" i="4"/>
  <c r="Y3" i="4"/>
  <c r="Y4" i="4"/>
  <c r="Y5" i="4"/>
  <c r="Y6" i="4"/>
  <c r="Y7" i="4"/>
  <c r="Y8" i="4"/>
  <c r="Y9" i="4"/>
  <c r="Y10" i="4"/>
  <c r="Y11" i="4"/>
  <c r="Y12" i="4"/>
  <c r="Y13" i="4"/>
  <c r="Y14" i="4"/>
  <c r="Y15" i="4"/>
  <c r="Y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73" i="4"/>
  <c r="Y74" i="4"/>
  <c r="Y75" i="4"/>
  <c r="Y76" i="4"/>
  <c r="Y77" i="4"/>
  <c r="Y78" i="4"/>
  <c r="Y79" i="4"/>
  <c r="Y80" i="4"/>
  <c r="Y81" i="4"/>
  <c r="Y82" i="4"/>
  <c r="Y83" i="4"/>
  <c r="Y84" i="4"/>
  <c r="Y85" i="4"/>
  <c r="Y86" i="4"/>
  <c r="Y87" i="4"/>
  <c r="Y88" i="4"/>
  <c r="Y89" i="4"/>
  <c r="Y90" i="4"/>
  <c r="Y91" i="4"/>
  <c r="Y92" i="4"/>
  <c r="Y93" i="4"/>
  <c r="Y94" i="4"/>
  <c r="Y95" i="4"/>
  <c r="Y96" i="4"/>
  <c r="Y97" i="4"/>
  <c r="Y98" i="4"/>
  <c r="Y99" i="4"/>
  <c r="Y100" i="4"/>
  <c r="Y101" i="4"/>
  <c r="Y102" i="4"/>
  <c r="Y103" i="4"/>
  <c r="Y104" i="4"/>
  <c r="Y105" i="4"/>
  <c r="Y106" i="4"/>
  <c r="Y107" i="4"/>
  <c r="Y108" i="4"/>
  <c r="Y109" i="4"/>
  <c r="Y110" i="4"/>
  <c r="Y111" i="4"/>
  <c r="Y112" i="4"/>
  <c r="Y113" i="4"/>
  <c r="Y114" i="4"/>
  <c r="Y115" i="4"/>
  <c r="Y116" i="4"/>
  <c r="Y117" i="4"/>
  <c r="Y118" i="4"/>
  <c r="Y119" i="4"/>
  <c r="Y120" i="4"/>
  <c r="Y121" i="4"/>
  <c r="Y122" i="4"/>
  <c r="Y123" i="4"/>
  <c r="Y124" i="4"/>
  <c r="Y125" i="4"/>
  <c r="Y126" i="4"/>
  <c r="Y127" i="4"/>
  <c r="Y128" i="4"/>
  <c r="Y129" i="4"/>
  <c r="Y130" i="4"/>
  <c r="Y131" i="4"/>
  <c r="Y132" i="4"/>
  <c r="Y133" i="4"/>
  <c r="Y134" i="4"/>
  <c r="Y135" i="4"/>
  <c r="Y136" i="4"/>
  <c r="Y137" i="4"/>
  <c r="Y138" i="4"/>
  <c r="Y139" i="4"/>
  <c r="Y140" i="4"/>
  <c r="Y141" i="4"/>
  <c r="Y142" i="4"/>
  <c r="Y143" i="4"/>
  <c r="Y144" i="4"/>
  <c r="Y145" i="4"/>
  <c r="Y146" i="4"/>
  <c r="Y147" i="4"/>
  <c r="Y148" i="4"/>
  <c r="Y149" i="4"/>
  <c r="Y150" i="4"/>
  <c r="Y151" i="4"/>
  <c r="Y152" i="4"/>
  <c r="Y153" i="4"/>
  <c r="Y154" i="4"/>
  <c r="Y155" i="4"/>
  <c r="Y156" i="4"/>
  <c r="Y157" i="4"/>
  <c r="Y158" i="4"/>
  <c r="Y159" i="4"/>
  <c r="Y160" i="4"/>
  <c r="Y161" i="4"/>
  <c r="Y162" i="4"/>
  <c r="Y163" i="4"/>
  <c r="Y164" i="4"/>
  <c r="Y165" i="4"/>
  <c r="Y166" i="4"/>
  <c r="Y167" i="4"/>
  <c r="Y168" i="4"/>
  <c r="Y169" i="4"/>
  <c r="Y170" i="4"/>
  <c r="Y171" i="4"/>
  <c r="Y172" i="4"/>
  <c r="Y173" i="4"/>
  <c r="Y174" i="4"/>
  <c r="Y175" i="4"/>
  <c r="Y176" i="4"/>
  <c r="Y177" i="4"/>
  <c r="Y178" i="4"/>
  <c r="Y179" i="4"/>
  <c r="Y180" i="4"/>
  <c r="Y181" i="4"/>
  <c r="Y182" i="4"/>
  <c r="Y183" i="4"/>
  <c r="Y184" i="4"/>
  <c r="Y185" i="4"/>
  <c r="Y186" i="4"/>
  <c r="Y187" i="4"/>
  <c r="Y188" i="4"/>
  <c r="Y189" i="4"/>
  <c r="Y190" i="4"/>
  <c r="Y191" i="4"/>
  <c r="Y192" i="4"/>
  <c r="Y193" i="4"/>
  <c r="Y194" i="4"/>
  <c r="Y195" i="4"/>
  <c r="Y196" i="4"/>
  <c r="Y197" i="4"/>
  <c r="Y198" i="4"/>
  <c r="Y199" i="4"/>
  <c r="Y200" i="4"/>
  <c r="Y201" i="4"/>
  <c r="Y202" i="4"/>
  <c r="Y203" i="4"/>
  <c r="Y204" i="4"/>
  <c r="Y205" i="4"/>
  <c r="Y206" i="4"/>
  <c r="Y207" i="4"/>
  <c r="Y208" i="4"/>
  <c r="Y209" i="4"/>
  <c r="Y210" i="4"/>
  <c r="Y211" i="4"/>
  <c r="Y212" i="4"/>
  <c r="Y213" i="4"/>
  <c r="Y214" i="4"/>
  <c r="Y215" i="4"/>
  <c r="Y216" i="4"/>
  <c r="Y217" i="4"/>
  <c r="Y218" i="4"/>
  <c r="Y219" i="4"/>
  <c r="Y220" i="4"/>
  <c r="Y221" i="4"/>
  <c r="Y222" i="4"/>
  <c r="Y223" i="4"/>
  <c r="Y224" i="4"/>
  <c r="Y225" i="4"/>
  <c r="Y226" i="4"/>
  <c r="Y227" i="4"/>
  <c r="Y228" i="4"/>
  <c r="Y229" i="4"/>
  <c r="Y230" i="4"/>
  <c r="Y231" i="4"/>
  <c r="Y232" i="4"/>
  <c r="Y233" i="4"/>
  <c r="Y234" i="4"/>
  <c r="Y235" i="4"/>
  <c r="Y236" i="4"/>
  <c r="Y237" i="4"/>
  <c r="Y238" i="4"/>
  <c r="Y239" i="4"/>
  <c r="Y240" i="4"/>
  <c r="Y241" i="4"/>
  <c r="Y242" i="4"/>
  <c r="Y243" i="4"/>
  <c r="Y244" i="4"/>
  <c r="Y245" i="4"/>
  <c r="Y246" i="4"/>
  <c r="Y247" i="4"/>
  <c r="Y248" i="4"/>
  <c r="Y249" i="4"/>
  <c r="Y250" i="4"/>
  <c r="Y251" i="4"/>
  <c r="Z3" i="4"/>
  <c r="Z4" i="4"/>
  <c r="Z5" i="4"/>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8" i="4"/>
  <c r="Z179" i="4"/>
  <c r="Z180" i="4"/>
  <c r="Z181" i="4"/>
  <c r="Z182" i="4"/>
  <c r="Z183" i="4"/>
  <c r="Z184" i="4"/>
  <c r="Z185" i="4"/>
  <c r="Z186" i="4"/>
  <c r="Z187" i="4"/>
  <c r="Z188" i="4"/>
  <c r="Z189" i="4"/>
  <c r="Z190" i="4"/>
  <c r="Z191" i="4"/>
  <c r="Z192" i="4"/>
  <c r="Z193" i="4"/>
  <c r="Z194" i="4"/>
  <c r="Z195" i="4"/>
  <c r="Z196" i="4"/>
  <c r="Z197" i="4"/>
  <c r="Z198" i="4"/>
  <c r="Z199" i="4"/>
  <c r="Z200" i="4"/>
  <c r="Z201" i="4"/>
  <c r="Z202" i="4"/>
  <c r="Z203" i="4"/>
  <c r="Z204" i="4"/>
  <c r="Z205" i="4"/>
  <c r="Z206" i="4"/>
  <c r="Z207" i="4"/>
  <c r="Z208" i="4"/>
  <c r="Z209" i="4"/>
  <c r="Z210" i="4"/>
  <c r="Z211" i="4"/>
  <c r="Z212" i="4"/>
  <c r="Z213" i="4"/>
  <c r="Z214" i="4"/>
  <c r="Z215" i="4"/>
  <c r="Z216" i="4"/>
  <c r="Z217" i="4"/>
  <c r="Z218" i="4"/>
  <c r="Z219" i="4"/>
  <c r="Z220" i="4"/>
  <c r="Z221" i="4"/>
  <c r="Z222" i="4"/>
  <c r="Z223" i="4"/>
  <c r="Z224" i="4"/>
  <c r="Z225" i="4"/>
  <c r="Z226" i="4"/>
  <c r="Z227" i="4"/>
  <c r="Z228" i="4"/>
  <c r="Z229" i="4"/>
  <c r="Z230" i="4"/>
  <c r="Z231" i="4"/>
  <c r="Z232" i="4"/>
  <c r="Z233" i="4"/>
  <c r="Z234" i="4"/>
  <c r="Z235" i="4"/>
  <c r="Z236" i="4"/>
  <c r="Z237" i="4"/>
  <c r="Z238" i="4"/>
  <c r="Z239" i="4"/>
  <c r="Z240" i="4"/>
  <c r="Z241" i="4"/>
  <c r="Z242" i="4"/>
  <c r="Z243" i="4"/>
  <c r="Z244" i="4"/>
  <c r="Z245" i="4"/>
  <c r="Z246" i="4"/>
  <c r="Z247" i="4"/>
  <c r="Z248" i="4"/>
  <c r="Z249" i="4"/>
  <c r="Z250" i="4"/>
  <c r="Z251" i="4"/>
  <c r="Y2" i="4" l="1"/>
  <c r="Y252" i="4" s="1"/>
  <c r="V6" i="6" s="1"/>
  <c r="X2" i="4"/>
  <c r="V2" i="4"/>
  <c r="V252" i="4" s="1"/>
  <c r="S6" i="6" s="1"/>
  <c r="U2" i="4"/>
  <c r="S2" i="4"/>
  <c r="S252" i="4" s="1"/>
  <c r="P6" i="6" s="1"/>
  <c r="Z2" i="4" l="1"/>
  <c r="W2" i="4"/>
  <c r="T2" i="4"/>
  <c r="W252" i="4" l="1"/>
  <c r="T6" i="6" s="1"/>
  <c r="U252" i="4"/>
  <c r="R6" i="6" s="1"/>
  <c r="Z252" i="4"/>
  <c r="W6" i="6" s="1"/>
  <c r="T252" i="4"/>
  <c r="Q6" i="6" s="1"/>
  <c r="X252" i="4"/>
  <c r="U6" i="6" s="1"/>
  <c r="N12" i="1" l="1"/>
  <c r="I3" i="4" s="1"/>
  <c r="N13" i="1"/>
  <c r="I4" i="4" s="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15" i="1"/>
  <c r="H7" i="4"/>
  <c r="N17" i="1"/>
  <c r="N18" i="1"/>
  <c r="N14" i="1"/>
  <c r="I5" i="4" s="1"/>
  <c r="H240" i="4" l="1"/>
  <c r="I240" i="4"/>
  <c r="H208" i="4"/>
  <c r="I208" i="4"/>
  <c r="H192" i="4"/>
  <c r="I192" i="4"/>
  <c r="H160" i="4"/>
  <c r="I160" i="4"/>
  <c r="H128" i="4"/>
  <c r="I128" i="4"/>
  <c r="H120" i="4"/>
  <c r="I120" i="4"/>
  <c r="H80" i="4"/>
  <c r="I80" i="4"/>
  <c r="H247" i="4"/>
  <c r="I247" i="4"/>
  <c r="H239" i="4"/>
  <c r="I239" i="4"/>
  <c r="H223" i="4"/>
  <c r="I223" i="4"/>
  <c r="H207" i="4"/>
  <c r="I207" i="4"/>
  <c r="H191" i="4"/>
  <c r="I191" i="4"/>
  <c r="H175" i="4"/>
  <c r="I175" i="4"/>
  <c r="H159" i="4"/>
  <c r="I159" i="4"/>
  <c r="H143" i="4"/>
  <c r="I143" i="4"/>
  <c r="H127" i="4"/>
  <c r="I127" i="4"/>
  <c r="H111" i="4"/>
  <c r="I111" i="4"/>
  <c r="H95" i="4"/>
  <c r="I95" i="4"/>
  <c r="H79" i="4"/>
  <c r="I79" i="4"/>
  <c r="H63" i="4"/>
  <c r="I63" i="4"/>
  <c r="H39" i="4"/>
  <c r="I39" i="4"/>
  <c r="H23" i="4"/>
  <c r="I23" i="4"/>
  <c r="H8" i="4"/>
  <c r="I8" i="4"/>
  <c r="H238" i="4"/>
  <c r="I238" i="4"/>
  <c r="H222" i="4"/>
  <c r="I222" i="4"/>
  <c r="H206" i="4"/>
  <c r="I206" i="4"/>
  <c r="H190" i="4"/>
  <c r="I190" i="4"/>
  <c r="H174" i="4"/>
  <c r="I174" i="4"/>
  <c r="H158" i="4"/>
  <c r="I158" i="4"/>
  <c r="H134" i="4"/>
  <c r="I134" i="4"/>
  <c r="H118" i="4"/>
  <c r="I118" i="4"/>
  <c r="H102" i="4"/>
  <c r="I102" i="4"/>
  <c r="H86" i="4"/>
  <c r="I86" i="4"/>
  <c r="H78" i="4"/>
  <c r="I78" i="4"/>
  <c r="H62" i="4"/>
  <c r="I62" i="4"/>
  <c r="H54" i="4"/>
  <c r="I54" i="4"/>
  <c r="H46" i="4"/>
  <c r="I46" i="4"/>
  <c r="H22" i="4"/>
  <c r="I22" i="4"/>
  <c r="H237" i="4"/>
  <c r="I237" i="4"/>
  <c r="H221" i="4"/>
  <c r="I221" i="4"/>
  <c r="H213" i="4"/>
  <c r="I213" i="4"/>
  <c r="H205" i="4"/>
  <c r="I205" i="4"/>
  <c r="H197" i="4"/>
  <c r="I197" i="4"/>
  <c r="H189" i="4"/>
  <c r="I189" i="4"/>
  <c r="H181" i="4"/>
  <c r="I181" i="4"/>
  <c r="H173" i="4"/>
  <c r="I173" i="4"/>
  <c r="H165" i="4"/>
  <c r="I165" i="4"/>
  <c r="H157" i="4"/>
  <c r="I157" i="4"/>
  <c r="H149" i="4"/>
  <c r="I149" i="4"/>
  <c r="H141" i="4"/>
  <c r="I141" i="4"/>
  <c r="H133" i="4"/>
  <c r="I133" i="4"/>
  <c r="H125" i="4"/>
  <c r="I125" i="4"/>
  <c r="H117" i="4"/>
  <c r="I117" i="4"/>
  <c r="H109" i="4"/>
  <c r="I109" i="4"/>
  <c r="H101" i="4"/>
  <c r="I101" i="4"/>
  <c r="H93" i="4"/>
  <c r="I93" i="4"/>
  <c r="H85" i="4"/>
  <c r="I85" i="4"/>
  <c r="H77" i="4"/>
  <c r="I77" i="4"/>
  <c r="H69" i="4"/>
  <c r="I69" i="4"/>
  <c r="H61" i="4"/>
  <c r="I61" i="4"/>
  <c r="H53" i="4"/>
  <c r="I53" i="4"/>
  <c r="H45" i="4"/>
  <c r="I45" i="4"/>
  <c r="H37" i="4"/>
  <c r="I37" i="4"/>
  <c r="H29" i="4"/>
  <c r="I29" i="4"/>
  <c r="H21" i="4"/>
  <c r="I21" i="4"/>
  <c r="H13" i="4"/>
  <c r="I13" i="4"/>
  <c r="H248" i="4"/>
  <c r="I248" i="4"/>
  <c r="H232" i="4"/>
  <c r="I232" i="4"/>
  <c r="H200" i="4"/>
  <c r="I200" i="4"/>
  <c r="H168" i="4"/>
  <c r="I168" i="4"/>
  <c r="H136" i="4"/>
  <c r="I136" i="4"/>
  <c r="H96" i="4"/>
  <c r="I96" i="4"/>
  <c r="H231" i="4"/>
  <c r="I231" i="4"/>
  <c r="H215" i="4"/>
  <c r="I215" i="4"/>
  <c r="H199" i="4"/>
  <c r="I199" i="4"/>
  <c r="H183" i="4"/>
  <c r="I183" i="4"/>
  <c r="H167" i="4"/>
  <c r="I167" i="4"/>
  <c r="H151" i="4"/>
  <c r="I151" i="4"/>
  <c r="H135" i="4"/>
  <c r="I135" i="4"/>
  <c r="H119" i="4"/>
  <c r="I119" i="4"/>
  <c r="H103" i="4"/>
  <c r="I103" i="4"/>
  <c r="H87" i="4"/>
  <c r="I87" i="4"/>
  <c r="H71" i="4"/>
  <c r="I71" i="4"/>
  <c r="H55" i="4"/>
  <c r="I55" i="4"/>
  <c r="H47" i="4"/>
  <c r="I47" i="4"/>
  <c r="H31" i="4"/>
  <c r="I31" i="4"/>
  <c r="H15" i="4"/>
  <c r="I15" i="4"/>
  <c r="H246" i="4"/>
  <c r="I246" i="4"/>
  <c r="H230" i="4"/>
  <c r="I230" i="4"/>
  <c r="H214" i="4"/>
  <c r="I214" i="4"/>
  <c r="H198" i="4"/>
  <c r="I198" i="4"/>
  <c r="H182" i="4"/>
  <c r="I182" i="4"/>
  <c r="H166" i="4"/>
  <c r="I166" i="4"/>
  <c r="H150" i="4"/>
  <c r="I150" i="4"/>
  <c r="H142" i="4"/>
  <c r="I142" i="4"/>
  <c r="H126" i="4"/>
  <c r="I126" i="4"/>
  <c r="H110" i="4"/>
  <c r="I110" i="4"/>
  <c r="H94" i="4"/>
  <c r="I94" i="4"/>
  <c r="H70" i="4"/>
  <c r="I70" i="4"/>
  <c r="H38" i="4"/>
  <c r="I38" i="4"/>
  <c r="H30" i="4"/>
  <c r="I30" i="4"/>
  <c r="H14" i="4"/>
  <c r="I14" i="4"/>
  <c r="H245" i="4"/>
  <c r="I245" i="4"/>
  <c r="H229" i="4"/>
  <c r="I229" i="4"/>
  <c r="H6" i="4"/>
  <c r="I6" i="4"/>
  <c r="H244" i="4"/>
  <c r="I244" i="4"/>
  <c r="H236" i="4"/>
  <c r="I236" i="4"/>
  <c r="H228" i="4"/>
  <c r="I228" i="4"/>
  <c r="H220" i="4"/>
  <c r="I220" i="4"/>
  <c r="H212" i="4"/>
  <c r="I212" i="4"/>
  <c r="H204" i="4"/>
  <c r="I204" i="4"/>
  <c r="H196" i="4"/>
  <c r="I196" i="4"/>
  <c r="H188" i="4"/>
  <c r="I188" i="4"/>
  <c r="H180" i="4"/>
  <c r="I180" i="4"/>
  <c r="H172" i="4"/>
  <c r="I172" i="4"/>
  <c r="H164" i="4"/>
  <c r="I164" i="4"/>
  <c r="H156" i="4"/>
  <c r="I156" i="4"/>
  <c r="H148" i="4"/>
  <c r="I148" i="4"/>
  <c r="H140" i="4"/>
  <c r="I140" i="4"/>
  <c r="H132" i="4"/>
  <c r="I132" i="4"/>
  <c r="H124" i="4"/>
  <c r="I124" i="4"/>
  <c r="H116" i="4"/>
  <c r="I116" i="4"/>
  <c r="H108" i="4"/>
  <c r="I108" i="4"/>
  <c r="H100" i="4"/>
  <c r="I100" i="4"/>
  <c r="H92" i="4"/>
  <c r="I92" i="4"/>
  <c r="H84" i="4"/>
  <c r="I84" i="4"/>
  <c r="H76" i="4"/>
  <c r="I76" i="4"/>
  <c r="H68" i="4"/>
  <c r="I68" i="4"/>
  <c r="H60" i="4"/>
  <c r="I60" i="4"/>
  <c r="H52" i="4"/>
  <c r="I52" i="4"/>
  <c r="H44" i="4"/>
  <c r="I44" i="4"/>
  <c r="H36" i="4"/>
  <c r="I36" i="4"/>
  <c r="H28" i="4"/>
  <c r="I28" i="4"/>
  <c r="H20" i="4"/>
  <c r="I20" i="4"/>
  <c r="H12" i="4"/>
  <c r="I12" i="4"/>
  <c r="H218" i="4"/>
  <c r="I218" i="4"/>
  <c r="H210" i="4"/>
  <c r="I210" i="4"/>
  <c r="H202" i="4"/>
  <c r="I202" i="4"/>
  <c r="H194" i="4"/>
  <c r="I194" i="4"/>
  <c r="H186" i="4"/>
  <c r="I186" i="4"/>
  <c r="H178" i="4"/>
  <c r="I178" i="4"/>
  <c r="H170" i="4"/>
  <c r="I170" i="4"/>
  <c r="H162" i="4"/>
  <c r="I162" i="4"/>
  <c r="H154" i="4"/>
  <c r="I154" i="4"/>
  <c r="H146" i="4"/>
  <c r="I146" i="4"/>
  <c r="H138" i="4"/>
  <c r="I138" i="4"/>
  <c r="H130" i="4"/>
  <c r="I130" i="4"/>
  <c r="H122" i="4"/>
  <c r="I122" i="4"/>
  <c r="H114" i="4"/>
  <c r="I114" i="4"/>
  <c r="H106" i="4"/>
  <c r="I106" i="4"/>
  <c r="H98" i="4"/>
  <c r="I98" i="4"/>
  <c r="H90" i="4"/>
  <c r="I90" i="4"/>
  <c r="H82" i="4"/>
  <c r="I82" i="4"/>
  <c r="H74" i="4"/>
  <c r="I74" i="4"/>
  <c r="H66" i="4"/>
  <c r="I66" i="4"/>
  <c r="H58" i="4"/>
  <c r="I58" i="4"/>
  <c r="H50" i="4"/>
  <c r="I50" i="4"/>
  <c r="H42" i="4"/>
  <c r="I42" i="4"/>
  <c r="H34" i="4"/>
  <c r="I34" i="4"/>
  <c r="H26" i="4"/>
  <c r="I26" i="4"/>
  <c r="H18" i="4"/>
  <c r="I18" i="4"/>
  <c r="H10" i="4"/>
  <c r="I10" i="4"/>
  <c r="H216" i="4"/>
  <c r="I216" i="4"/>
  <c r="H184" i="4"/>
  <c r="I184" i="4"/>
  <c r="H144" i="4"/>
  <c r="I144" i="4"/>
  <c r="H104" i="4"/>
  <c r="I104" i="4"/>
  <c r="H9" i="4"/>
  <c r="I9" i="4"/>
  <c r="H251" i="4"/>
  <c r="I251" i="4"/>
  <c r="H243" i="4"/>
  <c r="I243" i="4"/>
  <c r="H235" i="4"/>
  <c r="I235" i="4"/>
  <c r="H227" i="4"/>
  <c r="I227" i="4"/>
  <c r="H219" i="4"/>
  <c r="I219" i="4"/>
  <c r="H211" i="4"/>
  <c r="I211" i="4"/>
  <c r="H203" i="4"/>
  <c r="I203" i="4"/>
  <c r="H195" i="4"/>
  <c r="I195" i="4"/>
  <c r="H187" i="4"/>
  <c r="I187" i="4"/>
  <c r="H179" i="4"/>
  <c r="I179" i="4"/>
  <c r="H171" i="4"/>
  <c r="I171" i="4"/>
  <c r="H163" i="4"/>
  <c r="I163" i="4"/>
  <c r="H155" i="4"/>
  <c r="I155" i="4"/>
  <c r="H147" i="4"/>
  <c r="I147" i="4"/>
  <c r="H139" i="4"/>
  <c r="I139" i="4"/>
  <c r="H131" i="4"/>
  <c r="I131" i="4"/>
  <c r="H123" i="4"/>
  <c r="I123" i="4"/>
  <c r="H115" i="4"/>
  <c r="I115" i="4"/>
  <c r="H107" i="4"/>
  <c r="I107" i="4"/>
  <c r="H99" i="4"/>
  <c r="I99" i="4"/>
  <c r="H91" i="4"/>
  <c r="I91" i="4"/>
  <c r="H83" i="4"/>
  <c r="I83" i="4"/>
  <c r="H75" i="4"/>
  <c r="I75" i="4"/>
  <c r="H67" i="4"/>
  <c r="I67" i="4"/>
  <c r="H59" i="4"/>
  <c r="I59" i="4"/>
  <c r="H51" i="4"/>
  <c r="I51" i="4"/>
  <c r="H43" i="4"/>
  <c r="I43" i="4"/>
  <c r="H35" i="4"/>
  <c r="I35" i="4"/>
  <c r="H27" i="4"/>
  <c r="I27" i="4"/>
  <c r="H19" i="4"/>
  <c r="I19" i="4"/>
  <c r="H11" i="4"/>
  <c r="I11" i="4"/>
  <c r="H250" i="4"/>
  <c r="I250" i="4"/>
  <c r="H242" i="4"/>
  <c r="I242" i="4"/>
  <c r="H234" i="4"/>
  <c r="I234" i="4"/>
  <c r="H226" i="4"/>
  <c r="I226" i="4"/>
  <c r="H249" i="4"/>
  <c r="I249" i="4"/>
  <c r="H241" i="4"/>
  <c r="I241" i="4"/>
  <c r="H233" i="4"/>
  <c r="I233" i="4"/>
  <c r="H225" i="4"/>
  <c r="I225" i="4"/>
  <c r="H217" i="4"/>
  <c r="I217" i="4"/>
  <c r="H209" i="4"/>
  <c r="I209" i="4"/>
  <c r="H201" i="4"/>
  <c r="I201" i="4"/>
  <c r="H193" i="4"/>
  <c r="I193" i="4"/>
  <c r="H185" i="4"/>
  <c r="I185" i="4"/>
  <c r="H177" i="4"/>
  <c r="I177" i="4"/>
  <c r="H169" i="4"/>
  <c r="I169" i="4"/>
  <c r="H161" i="4"/>
  <c r="I161" i="4"/>
  <c r="H153" i="4"/>
  <c r="I153" i="4"/>
  <c r="H145" i="4"/>
  <c r="I145" i="4"/>
  <c r="H137" i="4"/>
  <c r="I137" i="4"/>
  <c r="H129" i="4"/>
  <c r="I129" i="4"/>
  <c r="H121" i="4"/>
  <c r="I121" i="4"/>
  <c r="H113" i="4"/>
  <c r="I113" i="4"/>
  <c r="H105" i="4"/>
  <c r="I105" i="4"/>
  <c r="H97" i="4"/>
  <c r="I97" i="4"/>
  <c r="H89" i="4"/>
  <c r="I89" i="4"/>
  <c r="H81" i="4"/>
  <c r="I81" i="4"/>
  <c r="H73" i="4"/>
  <c r="I73" i="4"/>
  <c r="H65" i="4"/>
  <c r="I65" i="4"/>
  <c r="H57" i="4"/>
  <c r="I57" i="4"/>
  <c r="H49" i="4"/>
  <c r="I49" i="4"/>
  <c r="H41" i="4"/>
  <c r="I41" i="4"/>
  <c r="H33" i="4"/>
  <c r="I33" i="4"/>
  <c r="H25" i="4"/>
  <c r="I25" i="4"/>
  <c r="H17" i="4"/>
  <c r="I17" i="4"/>
  <c r="H224" i="4"/>
  <c r="I224" i="4"/>
  <c r="H176" i="4"/>
  <c r="I176" i="4"/>
  <c r="H152" i="4"/>
  <c r="I152" i="4"/>
  <c r="H112" i="4"/>
  <c r="I112" i="4"/>
  <c r="H88" i="4"/>
  <c r="I88" i="4"/>
  <c r="H72" i="4"/>
  <c r="I72" i="4"/>
  <c r="H64" i="4"/>
  <c r="I64" i="4"/>
  <c r="H56" i="4"/>
  <c r="I56" i="4"/>
  <c r="H48" i="4"/>
  <c r="I48" i="4"/>
  <c r="H40" i="4"/>
  <c r="I40" i="4"/>
  <c r="H32" i="4"/>
  <c r="I32" i="4"/>
  <c r="H24" i="4"/>
  <c r="I24" i="4"/>
  <c r="H16" i="4"/>
  <c r="I16" i="4"/>
  <c r="H5" i="4"/>
  <c r="H4" i="4"/>
  <c r="H3" i="4"/>
  <c r="G251" i="4"/>
  <c r="G5" i="4"/>
  <c r="G52" i="4"/>
  <c r="G68" i="4"/>
  <c r="G132" i="4"/>
  <c r="G172" i="4"/>
  <c r="G188" i="4"/>
  <c r="G196" i="4"/>
  <c r="G236" i="4"/>
  <c r="G244" i="4"/>
  <c r="G230" i="4" l="1"/>
  <c r="G210" i="4"/>
  <c r="G166" i="4"/>
  <c r="R252" i="4"/>
  <c r="O6" i="6" s="1"/>
  <c r="G245" i="4"/>
  <c r="G237" i="4"/>
  <c r="G229" i="4"/>
  <c r="G221" i="4"/>
  <c r="G213" i="4"/>
  <c r="G205" i="4"/>
  <c r="G197" i="4"/>
  <c r="G189" i="4"/>
  <c r="G181" i="4"/>
  <c r="G173" i="4"/>
  <c r="G165" i="4"/>
  <c r="G157" i="4"/>
  <c r="G149" i="4"/>
  <c r="G141" i="4"/>
  <c r="G133" i="4"/>
  <c r="G125" i="4"/>
  <c r="G117" i="4"/>
  <c r="G109" i="4"/>
  <c r="G101" i="4"/>
  <c r="G93" i="4"/>
  <c r="G85" i="4"/>
  <c r="G77" i="4"/>
  <c r="G69" i="4"/>
  <c r="G61" i="4"/>
  <c r="G53" i="4"/>
  <c r="G45" i="4"/>
  <c r="G37" i="4"/>
  <c r="G29" i="4"/>
  <c r="G21" i="4"/>
  <c r="G13" i="4"/>
  <c r="G234" i="4"/>
  <c r="G212" i="4"/>
  <c r="G190" i="4"/>
  <c r="G170" i="4"/>
  <c r="G124" i="4"/>
  <c r="G60" i="4"/>
  <c r="G235" i="4"/>
  <c r="G227" i="4"/>
  <c r="G219" i="4"/>
  <c r="G203" i="4"/>
  <c r="G195" i="4"/>
  <c r="G187" i="4"/>
  <c r="G179" i="4"/>
  <c r="G171" i="4"/>
  <c r="G163" i="4"/>
  <c r="G155" i="4"/>
  <c r="G147" i="4"/>
  <c r="G139" i="4"/>
  <c r="G131" i="4"/>
  <c r="G123" i="4"/>
  <c r="G115" i="4"/>
  <c r="G107" i="4"/>
  <c r="G99" i="4"/>
  <c r="G91" i="4"/>
  <c r="G83" i="4"/>
  <c r="G75" i="4"/>
  <c r="G67" i="4"/>
  <c r="G59" i="4"/>
  <c r="G51" i="4"/>
  <c r="G43" i="4"/>
  <c r="G35" i="4"/>
  <c r="G27" i="4"/>
  <c r="G19" i="4"/>
  <c r="G11" i="4"/>
  <c r="G250" i="4"/>
  <c r="G228" i="4"/>
  <c r="G206" i="4"/>
  <c r="G186" i="4"/>
  <c r="G164" i="4"/>
  <c r="G108" i="4"/>
  <c r="G44" i="4"/>
  <c r="G243" i="4"/>
  <c r="G211" i="4"/>
  <c r="G154" i="4"/>
  <c r="G146" i="4"/>
  <c r="G138" i="4"/>
  <c r="G130" i="4"/>
  <c r="G122" i="4"/>
  <c r="G114" i="4"/>
  <c r="G106" i="4"/>
  <c r="G98" i="4"/>
  <c r="G90" i="4"/>
  <c r="G82" i="4"/>
  <c r="G74" i="4"/>
  <c r="G66" i="4"/>
  <c r="G58" i="4"/>
  <c r="G50" i="4"/>
  <c r="G42" i="4"/>
  <c r="G34" i="4"/>
  <c r="G26" i="4"/>
  <c r="G18" i="4"/>
  <c r="G10" i="4"/>
  <c r="G246" i="4"/>
  <c r="G226" i="4"/>
  <c r="G204" i="4"/>
  <c r="G182" i="4"/>
  <c r="G162" i="4"/>
  <c r="G100" i="4"/>
  <c r="G36" i="4"/>
  <c r="G249" i="4"/>
  <c r="G241" i="4"/>
  <c r="G233" i="4"/>
  <c r="G225" i="4"/>
  <c r="G217" i="4"/>
  <c r="G209" i="4"/>
  <c r="G201" i="4"/>
  <c r="G193" i="4"/>
  <c r="G185" i="4"/>
  <c r="G177" i="4"/>
  <c r="G169" i="4"/>
  <c r="G161" i="4"/>
  <c r="G153" i="4"/>
  <c r="G145" i="4"/>
  <c r="G137" i="4"/>
  <c r="G129" i="4"/>
  <c r="G121" i="4"/>
  <c r="G113" i="4"/>
  <c r="G105" i="4"/>
  <c r="G97" i="4"/>
  <c r="G89" i="4"/>
  <c r="G81" i="4"/>
  <c r="G73" i="4"/>
  <c r="G65" i="4"/>
  <c r="G57" i="4"/>
  <c r="G49" i="4"/>
  <c r="G41" i="4"/>
  <c r="G33" i="4"/>
  <c r="G25" i="4"/>
  <c r="G17" i="4"/>
  <c r="G9" i="4"/>
  <c r="G222" i="4"/>
  <c r="G202" i="4"/>
  <c r="G180" i="4"/>
  <c r="G156" i="4"/>
  <c r="G92" i="4"/>
  <c r="G28" i="4"/>
  <c r="G116" i="4"/>
  <c r="G248" i="4"/>
  <c r="G240" i="4"/>
  <c r="G232" i="4"/>
  <c r="G224" i="4"/>
  <c r="G216" i="4"/>
  <c r="G208" i="4"/>
  <c r="G200" i="4"/>
  <c r="G192" i="4"/>
  <c r="G184" i="4"/>
  <c r="G176" i="4"/>
  <c r="G168" i="4"/>
  <c r="G160" i="4"/>
  <c r="G152" i="4"/>
  <c r="G144" i="4"/>
  <c r="G136" i="4"/>
  <c r="G128" i="4"/>
  <c r="G120" i="4"/>
  <c r="G112" i="4"/>
  <c r="G104" i="4"/>
  <c r="G96" i="4"/>
  <c r="G88" i="4"/>
  <c r="G80" i="4"/>
  <c r="G72" i="4"/>
  <c r="G64" i="4"/>
  <c r="G56" i="4"/>
  <c r="G48" i="4"/>
  <c r="G40" i="4"/>
  <c r="G32" i="4"/>
  <c r="G24" i="4"/>
  <c r="G16" i="4"/>
  <c r="G8" i="4"/>
  <c r="G242" i="4"/>
  <c r="G220" i="4"/>
  <c r="G198" i="4"/>
  <c r="G178" i="4"/>
  <c r="G148" i="4"/>
  <c r="G84" i="4"/>
  <c r="G20" i="4"/>
  <c r="G247" i="4"/>
  <c r="G239" i="4"/>
  <c r="G231" i="4"/>
  <c r="G223" i="4"/>
  <c r="G215" i="4"/>
  <c r="G207" i="4"/>
  <c r="G199" i="4"/>
  <c r="G191" i="4"/>
  <c r="G183" i="4"/>
  <c r="G175" i="4"/>
  <c r="G167" i="4"/>
  <c r="G159" i="4"/>
  <c r="G151" i="4"/>
  <c r="G143" i="4"/>
  <c r="G135" i="4"/>
  <c r="G127" i="4"/>
  <c r="G119" i="4"/>
  <c r="G111" i="4"/>
  <c r="G103" i="4"/>
  <c r="G95" i="4"/>
  <c r="G87" i="4"/>
  <c r="G79" i="4"/>
  <c r="G71" i="4"/>
  <c r="G63" i="4"/>
  <c r="G55" i="4"/>
  <c r="G47" i="4"/>
  <c r="G39" i="4"/>
  <c r="G31" i="4"/>
  <c r="G23" i="4"/>
  <c r="G15" i="4"/>
  <c r="G7" i="4"/>
  <c r="G238" i="4"/>
  <c r="G218" i="4"/>
  <c r="G174" i="4"/>
  <c r="G140" i="4"/>
  <c r="G76" i="4"/>
  <c r="G12" i="4"/>
  <c r="G158" i="4"/>
  <c r="G150" i="4"/>
  <c r="G142" i="4"/>
  <c r="G134" i="4"/>
  <c r="G126" i="4"/>
  <c r="G118" i="4"/>
  <c r="G110" i="4"/>
  <c r="G102" i="4"/>
  <c r="G94" i="4"/>
  <c r="G86" i="4"/>
  <c r="G78" i="4"/>
  <c r="G70" i="4"/>
  <c r="G62" i="4"/>
  <c r="G54" i="4"/>
  <c r="G46" i="4"/>
  <c r="G38" i="4"/>
  <c r="G30" i="4"/>
  <c r="G22" i="4"/>
  <c r="G14" i="4"/>
  <c r="G6" i="4"/>
  <c r="G214" i="4"/>
  <c r="G194" i="4"/>
  <c r="G3" i="4"/>
  <c r="G2" i="4"/>
  <c r="G4" i="4"/>
  <c r="L6" i="6" l="1"/>
  <c r="K6" i="6"/>
  <c r="N6" i="6"/>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 i="4"/>
  <c r="M6" i="6" l="1"/>
  <c r="I6" i="6"/>
  <c r="J6" i="6"/>
  <c r="F25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tc={3D386B1C-FB52-470C-8229-C39F6E3FB436}</author>
  </authors>
  <commentList>
    <comment ref="D2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Can we create list/table with all of our contact information?</t>
      </text>
    </comment>
  </commentList>
</comments>
</file>

<file path=xl/sharedStrings.xml><?xml version="1.0" encoding="utf-8"?>
<sst xmlns="http://schemas.openxmlformats.org/spreadsheetml/2006/main" count="3654" uniqueCount="562">
  <si>
    <t>Sheet Name</t>
  </si>
  <si>
    <t>Description</t>
  </si>
  <si>
    <t>Key</t>
  </si>
  <si>
    <t>Fillable Field</t>
  </si>
  <si>
    <t>Formula</t>
  </si>
  <si>
    <t>Office of Water (4606M)</t>
  </si>
  <si>
    <t>Return to Instructions</t>
  </si>
  <si>
    <t>Instructions/Description</t>
  </si>
  <si>
    <t>Input</t>
  </si>
  <si>
    <t>Name of School*</t>
  </si>
  <si>
    <t>Street Address</t>
  </si>
  <si>
    <t>City*</t>
  </si>
  <si>
    <t>City</t>
  </si>
  <si>
    <t>State*</t>
  </si>
  <si>
    <t>Indiana</t>
  </si>
  <si>
    <t>Zip Code</t>
  </si>
  <si>
    <t>Contact (name of person)</t>
  </si>
  <si>
    <t>Responsible Department</t>
  </si>
  <si>
    <t>Phone Number</t>
  </si>
  <si>
    <t>School District (if applicable)*</t>
  </si>
  <si>
    <t>Facility State ID</t>
  </si>
  <si>
    <t>PWS ID (if applicable)</t>
  </si>
  <si>
    <t>N/A</t>
  </si>
  <si>
    <t>School NCES ID*</t>
  </si>
  <si>
    <t>Type of Facility*</t>
  </si>
  <si>
    <t>If "Other" please describe:</t>
  </si>
  <si>
    <t>Grade Level of School Population</t>
  </si>
  <si>
    <t>Number of Students Enrolled*</t>
  </si>
  <si>
    <t>Frequency of Sampling</t>
  </si>
  <si>
    <t>Other</t>
  </si>
  <si>
    <t>ppb</t>
  </si>
  <si>
    <t>TESTING</t>
  </si>
  <si>
    <t>TAKING ACTION</t>
  </si>
  <si>
    <t>Notes/Comments</t>
  </si>
  <si>
    <t xml:space="preserve">Building Number (if applicable) </t>
  </si>
  <si>
    <t>Outlet Type</t>
  </si>
  <si>
    <t>Name of the Sampler</t>
  </si>
  <si>
    <t>Type of Sample</t>
  </si>
  <si>
    <t>If outlet has a filter or aerator, was sample collected with it installed?</t>
  </si>
  <si>
    <t>Certified Laboratory Name and Phone Number</t>
  </si>
  <si>
    <t>Lead Sample Result # (no units)*</t>
  </si>
  <si>
    <t>Testing Status</t>
  </si>
  <si>
    <t xml:space="preserve">Who was the result of the lead sample communicated to? </t>
  </si>
  <si>
    <t>Enter the number of the building where the tested outlet is located.</t>
  </si>
  <si>
    <t>Enter the name of the individual who collected the sample.</t>
  </si>
  <si>
    <t xml:space="preserve">Enter the sample identification on the bottle issued by the certified laboratory. </t>
  </si>
  <si>
    <t>Indicates the amount of lead in the sample in parts per billion.</t>
  </si>
  <si>
    <t>Yes</t>
  </si>
  <si>
    <t>Non-detect</t>
  </si>
  <si>
    <t>Staff</t>
  </si>
  <si>
    <t>None</t>
  </si>
  <si>
    <t>Staff, parents, and public</t>
  </si>
  <si>
    <t>Completed</t>
  </si>
  <si>
    <t>Replace Fixture</t>
  </si>
  <si>
    <t>Planned</t>
  </si>
  <si>
    <t>Below Reporting Limit</t>
  </si>
  <si>
    <t>Turn off Outlet</t>
  </si>
  <si>
    <t>Select Outlet Type</t>
  </si>
  <si>
    <t>Select Type of Sample</t>
  </si>
  <si>
    <t>Select an Option</t>
  </si>
  <si>
    <t>Select the Audience</t>
  </si>
  <si>
    <t>Select Status</t>
  </si>
  <si>
    <t>State Report: Lead Testing in School and Child Care Program Drinking Water</t>
  </si>
  <si>
    <t>School NCES ID</t>
  </si>
  <si>
    <t>State</t>
  </si>
  <si>
    <t>Name of School</t>
  </si>
  <si>
    <t>Type of Facility</t>
  </si>
  <si>
    <t>Program Remediation Trigger (in ppb)</t>
  </si>
  <si>
    <t>School District (if applicable)</t>
  </si>
  <si>
    <t>Number of Students Enrolled</t>
  </si>
  <si>
    <t>Sampling Begin Date</t>
  </si>
  <si>
    <t>Sampling End Date</t>
  </si>
  <si>
    <t>Number of Samples Tested</t>
  </si>
  <si>
    <t>Number of Samples with Lead Detected</t>
  </si>
  <si>
    <t>% of Samples with Lead Detected</t>
  </si>
  <si>
    <t>Number of Samples with Lead Detected Above the Program Remediation Trigger</t>
  </si>
  <si>
    <t>Number of Outlets with Planned Follow-Up</t>
  </si>
  <si>
    <t>Number of Outlets with In-progress Follow-Up</t>
  </si>
  <si>
    <t>Number of Outlets with Completed Follow-Up</t>
  </si>
  <si>
    <t>Number of Outlets with Planned  Remediation</t>
  </si>
  <si>
    <t>Number of Outlets with In-progress Remediation</t>
  </si>
  <si>
    <t>Number of Outlets with Completed Remediation</t>
  </si>
  <si>
    <t>Number of Outlets with Planned Replacement</t>
  </si>
  <si>
    <t>Number of Outlets with In-progress Replacement</t>
  </si>
  <si>
    <t>Number of Outlets with Completed Replacement</t>
  </si>
  <si>
    <t>Indicates the school's NCES ID.</t>
  </si>
  <si>
    <t>Indicates the name of the school.</t>
  </si>
  <si>
    <t>Indicates the type of facility.</t>
  </si>
  <si>
    <t>Indicates the school district in which the school is included.</t>
  </si>
  <si>
    <t>Indicates the number of students enrolled at the school at time of testing.</t>
  </si>
  <si>
    <t>Indicates the total number of samples with lead detected.</t>
  </si>
  <si>
    <t>Indicates the percentage of samples with lead detected.</t>
  </si>
  <si>
    <t>Indicates the number of samples with lead detected that are above the program remediation trigger.</t>
  </si>
  <si>
    <t xml:space="preserve">Description </t>
  </si>
  <si>
    <t>The street address of the school. This should be the physical address where the school is located.</t>
  </si>
  <si>
    <t>The zip code in which the school is located.</t>
  </si>
  <si>
    <t>The name of the school's contact for lead in drinking water testing.</t>
  </si>
  <si>
    <t>The name of the department responsible for carrying out the testing program at the school.</t>
  </si>
  <si>
    <t>The phone number used to reach school's responsible department (e.g., (XXX) XXX-XXXX ext. XXX). This number should be an office phone number in case the contact person changes.</t>
  </si>
  <si>
    <t>The state-level identification number assigned to the schools.</t>
  </si>
  <si>
    <t>The Public Water System (PWS) identification number for schools that are classified as PWSs.</t>
  </si>
  <si>
    <t>The number of the building where the tested outlet is located.</t>
  </si>
  <si>
    <t>The type of outlet being tested: drinking water fountain, kitchen faucet, water cooler, bathroom faucet, classroom faucet, nurse's sink, and other.</t>
  </si>
  <si>
    <t>If outlet has a filter or aerator, was sample collected with it  installed?</t>
  </si>
  <si>
    <t>This indicates whether the outlet sampled has either a filter or an aerator, or if this information is unknown.</t>
  </si>
  <si>
    <t>Percentage (%) of Samples with Lead Detected</t>
  </si>
  <si>
    <t>Number of Outlets with Planned Remediation</t>
  </si>
  <si>
    <t>State Abbreviation</t>
  </si>
  <si>
    <t>Select a State Name</t>
  </si>
  <si>
    <t>Sample Date</t>
  </si>
  <si>
    <t>Number of Samples collected</t>
  </si>
  <si>
    <t>Samples with lead</t>
  </si>
  <si>
    <t>Samples exceeding trigger</t>
  </si>
  <si>
    <t>Follow-up Activities</t>
  </si>
  <si>
    <t>Remediation Activities</t>
  </si>
  <si>
    <t>Replacement Activities</t>
  </si>
  <si>
    <t>Multiplier</t>
  </si>
  <si>
    <t>Number of Outlets with Planned  Follow-Up</t>
  </si>
  <si>
    <t>AL</t>
  </si>
  <si>
    <t>Alabama</t>
  </si>
  <si>
    <t>AK</t>
  </si>
  <si>
    <t>Alaska</t>
  </si>
  <si>
    <t>Parents</t>
  </si>
  <si>
    <t>AS</t>
  </si>
  <si>
    <t>American Samoa</t>
  </si>
  <si>
    <t>Public</t>
  </si>
  <si>
    <t>Reject</t>
  </si>
  <si>
    <t>Follow-up Testing</t>
  </si>
  <si>
    <t>Routine Maintenance (e.g., clean aerators)</t>
  </si>
  <si>
    <t>AZ</t>
  </si>
  <si>
    <t>Arizona</t>
  </si>
  <si>
    <t>Staff and parents</t>
  </si>
  <si>
    <t>Flushing</t>
  </si>
  <si>
    <t>Replace Plumbing/Internal Piping</t>
  </si>
  <si>
    <t>AR</t>
  </si>
  <si>
    <t>Arkansas</t>
  </si>
  <si>
    <t>Staff and public</t>
  </si>
  <si>
    <t>Provide Water Bottles</t>
  </si>
  <si>
    <t>Combination of Activities</t>
  </si>
  <si>
    <t>CA</t>
  </si>
  <si>
    <t>California</t>
  </si>
  <si>
    <t>Parents and public</t>
  </si>
  <si>
    <t>CO</t>
  </si>
  <si>
    <t>Colorado</t>
  </si>
  <si>
    <t>CT</t>
  </si>
  <si>
    <t>Connecticut</t>
  </si>
  <si>
    <t>DE</t>
  </si>
  <si>
    <t>Delaware</t>
  </si>
  <si>
    <t>DC</t>
  </si>
  <si>
    <t>District of Columbia</t>
  </si>
  <si>
    <t>FL</t>
  </si>
  <si>
    <t>Florida</t>
  </si>
  <si>
    <t>GA</t>
  </si>
  <si>
    <t>Georgia</t>
  </si>
  <si>
    <t>GU</t>
  </si>
  <si>
    <t>Guam</t>
  </si>
  <si>
    <t>HI</t>
  </si>
  <si>
    <t>Hawaii</t>
  </si>
  <si>
    <t>ID</t>
  </si>
  <si>
    <t>Idaho</t>
  </si>
  <si>
    <t>IL</t>
  </si>
  <si>
    <t>Illinois</t>
  </si>
  <si>
    <t>IN</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</si>
  <si>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</si>
  <si>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</si>
  <si>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</si>
  <si>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</si>
  <si>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</si>
  <si>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</si>
  <si>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</si>
  <si>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</si>
  <si>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</si>
  <si>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</si>
  <si>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</si>
  <si>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</si>
  <si>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</si>
  <si>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</si>
  <si>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</si>
  <si>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</si>
  <si>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</si>
  <si>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</si>
  <si>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</si>
  <si>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</si>
  <si>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</si>
  <si>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</si>
  <si>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</si>
  <si>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</si>
  <si>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</si>
  <si>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</si>
  <si>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</si>
  <si>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</si>
  <si>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</si>
  <si>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</si>
  <si>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</si>
  <si>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</si>
  <si>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</si>
  <si>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</si>
  <si>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</si>
  <si>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</si>
  <si>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</si>
  <si>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</si>
  <si>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</si>
  <si>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</si>
  <si>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MP</t>
  </si>
  <si>
    <t xml:space="preserve">North Mariana Is. </t>
  </si>
  <si>
    <t>OH</t>
  </si>
  <si>
    <t>Ohio</t>
  </si>
  <si>
    <t>OK</t>
  </si>
  <si>
    <t>Oklahoma</t>
  </si>
  <si>
    <t>OR</t>
  </si>
  <si>
    <t>Oregon</t>
  </si>
  <si>
    <t>PA</t>
  </si>
  <si>
    <t>Pennsylvania</t>
  </si>
  <si>
    <t>PR</t>
  </si>
  <si>
    <t>Puerto Rico</t>
  </si>
  <si>
    <t>RI</t>
  </si>
  <si>
    <t>Rhode Island</t>
  </si>
  <si>
    <t>SC</t>
  </si>
  <si>
    <t>South Carolina</t>
  </si>
  <si>
    <t>SD</t>
  </si>
  <si>
    <t>South Dakota</t>
  </si>
  <si>
    <t>TN</t>
  </si>
  <si>
    <t>Tennessee</t>
  </si>
  <si>
    <t>TX</t>
  </si>
  <si>
    <t>Texas</t>
  </si>
  <si>
    <t>UT</t>
  </si>
  <si>
    <t>Utah</t>
  </si>
  <si>
    <t>VT</t>
  </si>
  <si>
    <t>Vermont</t>
  </si>
  <si>
    <t>VI</t>
  </si>
  <si>
    <t>Virgin Islands</t>
  </si>
  <si>
    <t>VA</t>
  </si>
  <si>
    <t>Virginia</t>
  </si>
  <si>
    <t>WA</t>
  </si>
  <si>
    <t>Washington</t>
  </si>
  <si>
    <t>WV</t>
  </si>
  <si>
    <t>West Virginia</t>
  </si>
  <si>
    <t>WI</t>
  </si>
  <si>
    <t>Wisconsin</t>
  </si>
  <si>
    <t>WY</t>
  </si>
  <si>
    <t>Wyoming</t>
  </si>
  <si>
    <t>#3 - State Report - Auto-Calculation</t>
  </si>
  <si>
    <t>Asterisk (*)</t>
  </si>
  <si>
    <t>Certified Laboratory Issued Sample ID (Optional)</t>
  </si>
  <si>
    <t>Post "Do Not Drink" Signs</t>
  </si>
  <si>
    <t>Temporarily Shut-Off Outlet</t>
  </si>
  <si>
    <t>Install Filter</t>
  </si>
  <si>
    <t xml:space="preserve">The full name of the school that is conducting testing. </t>
  </si>
  <si>
    <t xml:space="preserve">The name of the city in which the school is located. </t>
  </si>
  <si>
    <t xml:space="preserve">The total count of the number of children enrolled in the school at the time of testing. </t>
  </si>
  <si>
    <t>Sampling Date*</t>
  </si>
  <si>
    <t xml:space="preserve">The state or territory in which the school is located. </t>
  </si>
  <si>
    <t>The school district in which the school is included.  If not applicable, enter N/A.</t>
  </si>
  <si>
    <t>The 12-digit identification number for the school. If not applicable, enter N/A.</t>
  </si>
  <si>
    <t>Whether the facility is considered a private school, public school, charter school, or other as determined by the U.S. Department of Education and respective state regulations.</t>
  </si>
  <si>
    <t>No</t>
  </si>
  <si>
    <t>Number of Outlets with In-Progress Follow-Up</t>
  </si>
  <si>
    <t>Number of Outlets with In-Progress Remediation</t>
  </si>
  <si>
    <t>Number of Outlets with In-Progress Replacement</t>
  </si>
  <si>
    <t>In-Progress</t>
  </si>
  <si>
    <t>The grade range of the school (e.g., Pre-K through 8).</t>
  </si>
  <si>
    <t>Unit of Measurement*</t>
  </si>
  <si>
    <t>Data Elements</t>
  </si>
  <si>
    <t>Enter the date the sample was collected (MM/DD/YYYY).</t>
  </si>
  <si>
    <t xml:space="preserve">Sample Time </t>
  </si>
  <si>
    <t>Enter the time the sample was collected (HH:MM AM/PM).</t>
  </si>
  <si>
    <t xml:space="preserve"> Sample ID </t>
  </si>
  <si>
    <t>The percentage of all samples collected with lead detected. This field is auto-populated using data from the two previous columns (Number of Samples Collected and Number of Samples with Lead Detected).</t>
  </si>
  <si>
    <t>The time the sample was collected (HH:MM AM/PM).</t>
  </si>
  <si>
    <t>Sample Time</t>
  </si>
  <si>
    <t xml:space="preserve">Sample ID </t>
  </si>
  <si>
    <t>The date the sample was collected (MM/DD/YYYY).</t>
  </si>
  <si>
    <t>Indicates the city in which the school is located.</t>
  </si>
  <si>
    <t>Indicates the state in which the school is located.</t>
  </si>
  <si>
    <t>Indicates the date the school began sampling.</t>
  </si>
  <si>
    <t>Indicates the date the school ended sampling.</t>
  </si>
  <si>
    <t>Indicates the total number of samples tested from the school.</t>
  </si>
  <si>
    <t>This indicates where the school is in the testing process. The choices are "Initial Testing" or "Taking Action" (for those conducting testing after taking follow-up, remediation, or replacement actions).</t>
  </si>
  <si>
    <t>This indicates who the school has communicated lead results to. Communication can include press releases, letters/fliers, mail/newsletters, website/social media posts, and presentations.</t>
  </si>
  <si>
    <t>The schedule for sampling. For example, if the school only intends to test once, then select one-time. If the facility tests for lead in drinking water every 3 years, select every 3 years. You can choose "Other" if the pre-written choices do not fit your schedule and specify the frequency in the space provided.</t>
  </si>
  <si>
    <t>Enter additional details not included in previous columns (e.g., more information about Taking Action, location notes, description of "other" outlet type, details about filters/aerators, color of the water when sampled, etc.).</t>
  </si>
  <si>
    <t>This field is for you to include additional details not included in previous columns (e.g., more information about Taking Action, location notes, description of "other" outlet type, details about filters/aerators, color of the water when sampled, etc.).</t>
  </si>
  <si>
    <t>INSTRUCTIONS on HOW to use the sheets in this eTracker tool</t>
  </si>
  <si>
    <r>
      <t>*Indicates that a data field is used to auto-populate fields in the</t>
    </r>
    <r>
      <rPr>
        <b/>
        <i/>
        <sz val="11"/>
        <color theme="1"/>
        <rFont val="Calibri"/>
        <family val="2"/>
        <scheme val="minor"/>
      </rPr>
      <t xml:space="preserve"> [# 3 - State Report – Auto-Calculation] </t>
    </r>
    <r>
      <rPr>
        <i/>
        <sz val="11"/>
        <rFont val="Calibri"/>
        <family val="2"/>
        <scheme val="minor"/>
      </rPr>
      <t>sheet. Note: This is needed for the schools that are WIIN grant recipients.</t>
    </r>
  </si>
  <si>
    <t>Lead Sample Result in ppb (auto-calculated)*</t>
  </si>
  <si>
    <t xml:space="preserve">#3 - State Report - Auto-Calculation </t>
  </si>
  <si>
    <t>Data Field (in order of appearance)</t>
  </si>
  <si>
    <t>Intended for:</t>
  </si>
  <si>
    <t>Continue to [#3 - State Report - Auto-Calculation]</t>
  </si>
  <si>
    <t xml:space="preserve">This indicates the exact lead sample result number (e.g., 15) or exact value (without units) or whether the sample was "Non-detect", "Below Reporting Limit", or "Reject". "Non-detect" means there was no lead detected in the sample. "Below Reporting Limit" means that lead was detected in the sample but at a level below the reporting limit, which is the smallest concentration of an analyte that can be reported by a laboratory. "Reject" means the laboratory rejected the sample. This information will be taken from sample results from the laboratory. </t>
  </si>
  <si>
    <t>Certified Laboratory Issued Sample ID (optional)</t>
  </si>
  <si>
    <r>
      <t xml:space="preserve">What is the status of these </t>
    </r>
    <r>
      <rPr>
        <b/>
        <i/>
        <sz val="11"/>
        <color theme="0"/>
        <rFont val="Calibri"/>
        <family val="2"/>
        <scheme val="minor"/>
      </rPr>
      <t>replacement</t>
    </r>
    <r>
      <rPr>
        <b/>
        <sz val="11"/>
        <color theme="0"/>
        <rFont val="Calibri"/>
        <family val="2"/>
        <scheme val="minor"/>
      </rPr>
      <t xml:space="preserve"> actions?*</t>
    </r>
  </si>
  <si>
    <r>
      <t xml:space="preserve">What </t>
    </r>
    <r>
      <rPr>
        <b/>
        <i/>
        <sz val="11"/>
        <color theme="0"/>
        <rFont val="Calibri"/>
        <family val="2"/>
        <scheme val="minor"/>
      </rPr>
      <t>replacement</t>
    </r>
    <r>
      <rPr>
        <b/>
        <sz val="11"/>
        <color theme="0"/>
        <rFont val="Calibri"/>
        <family val="2"/>
        <scheme val="minor"/>
      </rPr>
      <t xml:space="preserve"> actions has your facility implemented or planned to implement to reduce lead exposure?*</t>
    </r>
  </si>
  <si>
    <r>
      <t xml:space="preserve">What is the status of these </t>
    </r>
    <r>
      <rPr>
        <b/>
        <i/>
        <sz val="11"/>
        <color theme="0"/>
        <rFont val="Calibri"/>
        <family val="2"/>
        <scheme val="minor"/>
      </rPr>
      <t>remediation</t>
    </r>
    <r>
      <rPr>
        <b/>
        <sz val="11"/>
        <color theme="0"/>
        <rFont val="Calibri"/>
        <family val="2"/>
        <scheme val="minor"/>
      </rPr>
      <t xml:space="preserve"> actions?*</t>
    </r>
  </si>
  <si>
    <r>
      <t xml:space="preserve">What </t>
    </r>
    <r>
      <rPr>
        <b/>
        <i/>
        <sz val="11"/>
        <color theme="0"/>
        <rFont val="Calibri"/>
        <family val="2"/>
        <scheme val="minor"/>
      </rPr>
      <t>remediation</t>
    </r>
    <r>
      <rPr>
        <b/>
        <sz val="11"/>
        <color theme="0"/>
        <rFont val="Calibri"/>
        <family val="2"/>
        <scheme val="minor"/>
      </rPr>
      <t xml:space="preserve"> actions has your facility implemented or planned to implement to reduce lead exposure?*</t>
    </r>
  </si>
  <si>
    <r>
      <t xml:space="preserve">What is the status of these </t>
    </r>
    <r>
      <rPr>
        <b/>
        <i/>
        <sz val="11"/>
        <color theme="0"/>
        <rFont val="Calibri"/>
        <family val="2"/>
        <scheme val="minor"/>
      </rPr>
      <t>follow-up</t>
    </r>
    <r>
      <rPr>
        <b/>
        <sz val="11"/>
        <color theme="0"/>
        <rFont val="Calibri"/>
        <family val="2"/>
        <scheme val="minor"/>
      </rPr>
      <t xml:space="preserve"> actions?*</t>
    </r>
  </si>
  <si>
    <r>
      <t xml:space="preserve">What </t>
    </r>
    <r>
      <rPr>
        <b/>
        <i/>
        <sz val="11"/>
        <color theme="0"/>
        <rFont val="Calibri"/>
        <family val="2"/>
        <scheme val="minor"/>
      </rPr>
      <t>follow-up</t>
    </r>
    <r>
      <rPr>
        <b/>
        <sz val="11"/>
        <color theme="0"/>
        <rFont val="Calibri"/>
        <family val="2"/>
        <scheme val="minor"/>
      </rPr>
      <t xml:space="preserve"> actions has your facility implemented or planned to implement to reduce lead exposure?*</t>
    </r>
  </si>
  <si>
    <t>µg/L</t>
  </si>
  <si>
    <t>Program Remediation Trigger (in ppb)*</t>
  </si>
  <si>
    <t>Note: For WIIN grant recipients, an asterisk (*) indicates that the data field is used to auto-populate cells in the [# 3 - State Report – Auto-Calculation] sheet.</t>
  </si>
  <si>
    <t>Use the drop-down menu (in each cell) to indicate the status of the follow-up action.</t>
  </si>
  <si>
    <t>Use the drop-down menu (in each cell) to select the type of outlet being tested.</t>
  </si>
  <si>
    <t>This indicates the progress as planned, in-progress, or completed.</t>
  </si>
  <si>
    <t xml:space="preserve">This indicates the progress of the action as planned, in-progress, or completed. </t>
  </si>
  <si>
    <t>This indicates the progress of the action as planned, in-progress, or completed.</t>
  </si>
  <si>
    <t>Use the drop-down menu (in each cell) to select Yes, No, or Unknown.</t>
  </si>
  <si>
    <t>Use the drop-down menu (in each cell) to select the unit of measurement of the sample result.</t>
  </si>
  <si>
    <t>Use the drop-down menu (in each cell) to select the status of the remediation actions.</t>
  </si>
  <si>
    <t>Replace Lead Service Line</t>
  </si>
  <si>
    <t xml:space="preserve">Use the drop-down menu (in each cell) to select the status of the replacement actions. </t>
  </si>
  <si>
    <t xml:space="preserve">Combination of Activities </t>
  </si>
  <si>
    <t>The name and phone number of the certified laboratory used to analyze the water samples.</t>
  </si>
  <si>
    <t>The name of the individual(s) who collected the sample.</t>
  </si>
  <si>
    <t>Use the drop-down menu (in each cell) to select initial testing or taking action for the status.</t>
  </si>
  <si>
    <t>May 2021</t>
  </si>
  <si>
    <r>
      <t xml:space="preserve">The type of sample: primary or first-draw, follow-up flush, and sequential for each 250 mL sample. </t>
    </r>
    <r>
      <rPr>
        <b/>
        <sz val="11"/>
        <rFont val="Calibri"/>
        <family val="2"/>
        <scheme val="minor"/>
      </rPr>
      <t xml:space="preserve">Primary or First-draw sample </t>
    </r>
    <r>
      <rPr>
        <sz val="11"/>
        <rFont val="Calibri"/>
        <family val="2"/>
        <scheme val="minor"/>
      </rPr>
      <t xml:space="preserve">is collected after an 8-18 hour stagnation period and at the beginning of the day before water has been used at the school. These results will indicate if the fixture and its parts are a source of lead in your water. </t>
    </r>
    <r>
      <rPr>
        <b/>
        <sz val="11"/>
        <rFont val="Calibri"/>
        <family val="2"/>
        <scheme val="minor"/>
      </rPr>
      <t xml:space="preserve">Follow-up Flush sample </t>
    </r>
    <r>
      <rPr>
        <sz val="11"/>
        <rFont val="Calibri"/>
        <family val="2"/>
        <scheme val="minor"/>
      </rPr>
      <t xml:space="preserve">is collected when the primary or first-draw sample yields a high lead result. The fixture is flushed before collecting a sample to determine if the lead is from the fixture itself or from another source. </t>
    </r>
    <r>
      <rPr>
        <b/>
        <sz val="11"/>
        <rFont val="Calibri"/>
        <family val="2"/>
        <scheme val="minor"/>
      </rPr>
      <t xml:space="preserve">Sequential sampling </t>
    </r>
    <r>
      <rPr>
        <sz val="11"/>
        <rFont val="Calibri"/>
        <family val="2"/>
        <scheme val="minor"/>
      </rPr>
      <t>is more advanced and would occur if a follow-up flush sample also yielded a high lead result. Sequential samples are collected as a series of samples to determine the source of lead.</t>
    </r>
  </si>
  <si>
    <r>
      <t xml:space="preserve">The unit of measurement of the lead sample result (ppb or </t>
    </r>
    <r>
      <rPr>
        <sz val="11"/>
        <rFont val="Calibri"/>
        <family val="2"/>
      </rPr>
      <t>µg/L)</t>
    </r>
    <r>
      <rPr>
        <sz val="11"/>
        <rFont val="Calibri"/>
        <family val="2"/>
        <scheme val="minor"/>
      </rPr>
      <t>.</t>
    </r>
  </si>
  <si>
    <t>The amount of lead in the sample in parts per billion. This is auto-calculated from the lead result and unit of measure selected.</t>
  </si>
  <si>
    <r>
      <t xml:space="preserve">What </t>
    </r>
    <r>
      <rPr>
        <b/>
        <i/>
        <sz val="11"/>
        <rFont val="Calibri"/>
        <family val="2"/>
        <scheme val="minor"/>
      </rPr>
      <t>follow-up</t>
    </r>
    <r>
      <rPr>
        <b/>
        <sz val="11"/>
        <rFont val="Calibri"/>
        <family val="2"/>
        <scheme val="minor"/>
      </rPr>
      <t xml:space="preserve"> actions has your facility implemented or planned to implement to reduce lead exposure?*</t>
    </r>
  </si>
  <si>
    <r>
      <t xml:space="preserve">What is the status of these </t>
    </r>
    <r>
      <rPr>
        <b/>
        <i/>
        <sz val="11"/>
        <rFont val="Calibri"/>
        <family val="2"/>
        <scheme val="minor"/>
      </rPr>
      <t>follow-up</t>
    </r>
    <r>
      <rPr>
        <b/>
        <sz val="11"/>
        <rFont val="Calibri"/>
        <family val="2"/>
        <scheme val="minor"/>
      </rPr>
      <t xml:space="preserve"> actions?*</t>
    </r>
  </si>
  <si>
    <r>
      <t xml:space="preserve">What </t>
    </r>
    <r>
      <rPr>
        <b/>
        <i/>
        <sz val="11"/>
        <rFont val="Calibri"/>
        <family val="2"/>
        <scheme val="minor"/>
      </rPr>
      <t>remediation</t>
    </r>
    <r>
      <rPr>
        <b/>
        <sz val="11"/>
        <rFont val="Calibri"/>
        <family val="2"/>
        <scheme val="minor"/>
      </rPr>
      <t xml:space="preserve"> actions has your facility implemented or planned to implement to reduce lead exposure?*</t>
    </r>
  </si>
  <si>
    <r>
      <t xml:space="preserve">What is the status of these </t>
    </r>
    <r>
      <rPr>
        <b/>
        <i/>
        <sz val="11"/>
        <rFont val="Calibri"/>
        <family val="2"/>
        <scheme val="minor"/>
      </rPr>
      <t>remediation</t>
    </r>
    <r>
      <rPr>
        <b/>
        <sz val="11"/>
        <rFont val="Calibri"/>
        <family val="2"/>
        <scheme val="minor"/>
      </rPr>
      <t xml:space="preserve"> actions?*</t>
    </r>
  </si>
  <si>
    <r>
      <t xml:space="preserve">What </t>
    </r>
    <r>
      <rPr>
        <b/>
        <i/>
        <sz val="11"/>
        <rFont val="Calibri"/>
        <family val="2"/>
        <scheme val="minor"/>
      </rPr>
      <t>replacement</t>
    </r>
    <r>
      <rPr>
        <b/>
        <sz val="11"/>
        <rFont val="Calibri"/>
        <family val="2"/>
        <scheme val="minor"/>
      </rPr>
      <t xml:space="preserve"> actions has your facility implemented or planned to implement to reduce lead exposure?*</t>
    </r>
  </si>
  <si>
    <r>
      <t xml:space="preserve">What is the status of these </t>
    </r>
    <r>
      <rPr>
        <b/>
        <i/>
        <sz val="11"/>
        <rFont val="Calibri"/>
        <family val="2"/>
        <scheme val="minor"/>
      </rPr>
      <t>replacement</t>
    </r>
    <r>
      <rPr>
        <b/>
        <sz val="11"/>
        <rFont val="Calibri"/>
        <family val="2"/>
        <scheme val="minor"/>
      </rPr>
      <t xml:space="preserve"> actions?*</t>
    </r>
  </si>
  <si>
    <t>Indicates the number of outlets tested where, having detected any level of lead, follow-up actions have been planned but not started.</t>
  </si>
  <si>
    <t>Indicates the number of outlets tested where, having detected any level of lead, follow-up actions have been started but not completed.</t>
  </si>
  <si>
    <t>Indicates the number of outlets tested where, having detected any level of lead, follow-up actions have been completed.</t>
  </si>
  <si>
    <r>
      <t>Use the drop-down menu (in each cell) to select the type of follow-up action. Follow-up actions are defined in [</t>
    </r>
    <r>
      <rPr>
        <b/>
        <sz val="10"/>
        <color theme="1"/>
        <rFont val="Calibri"/>
        <family val="2"/>
        <scheme val="minor"/>
      </rPr>
      <t>#4 - Data Description]</t>
    </r>
    <r>
      <rPr>
        <sz val="10"/>
        <color theme="1"/>
        <rFont val="Calibri"/>
        <family val="2"/>
        <scheme val="minor"/>
      </rPr>
      <t>.</t>
    </r>
  </si>
  <si>
    <r>
      <t xml:space="preserve">Use the drop-down menu (in each cell) to select the  type of remediation action. Remediation actions are defined in </t>
    </r>
    <r>
      <rPr>
        <b/>
        <sz val="10"/>
        <color theme="1"/>
        <rFont val="Calibri"/>
        <family val="2"/>
        <scheme val="minor"/>
      </rPr>
      <t>[#4 - Data Description]</t>
    </r>
    <r>
      <rPr>
        <sz val="10"/>
        <color theme="1"/>
        <rFont val="Calibri"/>
        <family val="2"/>
        <scheme val="minor"/>
      </rPr>
      <t>.</t>
    </r>
  </si>
  <si>
    <r>
      <t xml:space="preserve">Use the drop-down menu (in each cell) to select the type of replacement action. Replacement actions are defined in </t>
    </r>
    <r>
      <rPr>
        <b/>
        <sz val="10"/>
        <color theme="1"/>
        <rFont val="Calibri"/>
        <family val="2"/>
        <scheme val="minor"/>
      </rPr>
      <t xml:space="preserve">[#4 - Data Description]. </t>
    </r>
  </si>
  <si>
    <t>Indicates the level of lead detected in a sample that triggers immediate follow-up, remediation, or replacement actions.</t>
  </si>
  <si>
    <r>
      <t xml:space="preserve">This indicates whether the facility has implemented or is planning to implement remediation actions for sample results with any detected lead levels. Remediation actions can be short-term or long-term activities that may include routine maintenance, such as cleaning debris from aerators; initiating protocols for flushing the building’s piping system; turning off contaminated outlets; or installing a filter. </t>
    </r>
    <r>
      <rPr>
        <i/>
        <sz val="11"/>
        <rFont val="Calibri"/>
        <family val="2"/>
        <scheme val="minor"/>
      </rPr>
      <t>This does not include fixture or outlet replacement.</t>
    </r>
    <r>
      <rPr>
        <sz val="11"/>
        <rFont val="Calibri"/>
        <family val="2"/>
        <scheme val="minor"/>
      </rPr>
      <t xml:space="preserve"> If a lead sample result was above the Program Remediation Trigger (which is determined by you or your state), then your facility should take immediate action. If a lead sample result was at or below the Program Remediation Trigger, EPA recommends taking action to further minimize potential exposure.</t>
    </r>
  </si>
  <si>
    <t xml:space="preserve">This indicates whether the facility has implemented or is planning to implement follow-up actions for sample results with any detected lead levels. Follow-up actions are short-term measures that may include steps such as follow-up testing; posting "Do Not Drink" orders; providing students with water bottles; or temporarily shutting-off the outlet. If a lead sample result was above the Program Remediation Trigger (which is determined by you or your state), then your facility should take immediate action. If a lead sample result was at or below the Program Remediation Trigger, EPA recommends taking action to further minimize potential exposure. </t>
  </si>
  <si>
    <t>This indicates whether the facility has implemented or is planning to implement replacement actions for sample results with any detected lead levels. Replacement actions can be permanent or long-term strategies that may include lead service line replacement and replacing fixtures or internal piping in the facility. If a lead sample result was above the Program Remediation Trigger (which is determined by you or your state), then your facility should take immediate action. If a lead sample result was at or below the Program Remediation Trigger, EPA recommends taking action to further minimize potential exposure.</t>
  </si>
  <si>
    <r>
      <t xml:space="preserve">This is the level of lead detected in a sample that you have selected that will trigger immediate follow-up, remediation, or replacement actions. This level should be determined as part of completing your sampling plan under the U.S. Environmental Protection Agency (EPA) 3Ts program or state program. The level may be set by the school and/or state, depending on existing state regulations and funding support. Your state may have set this level through a state regulation. If your facility is receiving Water Infrastructure Improvements for the Nation Act (WIIN) grant funding through the state, then the state is required to set this level for your facility. For more guidance on this level, ask your state or refer to the 3Ts guidance at </t>
    </r>
    <r>
      <rPr>
        <u/>
        <sz val="11"/>
        <rFont val="Calibri"/>
        <family val="2"/>
        <scheme val="minor"/>
      </rPr>
      <t>https://nepis.epa.gov/Exe/ZyPDF.cgi/P100VLI2.PDF?Dockey=P100VLI2.PDF</t>
    </r>
    <r>
      <rPr>
        <sz val="11"/>
        <rFont val="Calibri"/>
        <family val="2"/>
        <scheme val="minor"/>
      </rPr>
      <t>.  Do not enter the units. For example, if the Program Remediation Trigger is 10 ppb, enter 10.</t>
    </r>
  </si>
  <si>
    <t>See row 7.</t>
  </si>
  <si>
    <t>EPA 816-F-21-004</t>
  </si>
  <si>
    <t>Select Unit</t>
  </si>
  <si>
    <t xml:space="preserve">Notes/Comments
</t>
  </si>
  <si>
    <r>
      <t xml:space="preserve">Reminder: Do </t>
    </r>
    <r>
      <rPr>
        <b/>
        <sz val="11"/>
        <color theme="1"/>
        <rFont val="Calibri"/>
        <family val="2"/>
        <scheme val="minor"/>
      </rPr>
      <t>NOT</t>
    </r>
    <r>
      <rPr>
        <sz val="11"/>
        <color theme="1"/>
        <rFont val="Calibri"/>
        <family val="2"/>
        <scheme val="minor"/>
      </rPr>
      <t xml:space="preserve"> enter data into this sheet</t>
    </r>
  </si>
  <si>
    <t>#4 - Glossary</t>
  </si>
  <si>
    <t>#1 - State Report - Facility Info</t>
  </si>
  <si>
    <t>Data should be entered into cells formatted with light blue shading and a gray border (as shown to the left). These are fillable fields.</t>
  </si>
  <si>
    <r>
      <rPr>
        <b/>
        <sz val="12"/>
        <color theme="1"/>
        <rFont val="Calibri"/>
        <family val="2"/>
        <scheme val="minor"/>
      </rPr>
      <t>Who should I contact with questions?</t>
    </r>
    <r>
      <rPr>
        <sz val="11"/>
        <color theme="1"/>
        <rFont val="Calibri"/>
        <family val="2"/>
        <scheme val="minor"/>
      </rPr>
      <t xml:space="preserve">
</t>
    </r>
  </si>
  <si>
    <t xml:space="preserve">This sheet is intended to capture general information about the facility undergoing testing for lead in drinking water. Facilities should enter data directly into this sheet. </t>
  </si>
  <si>
    <t xml:space="preserve">This sheet will help the facility organize its Testing and Taking Action data. Facilities should enter information about each sample collected and any follow-up, remediation, or replacement actions taken directly into this sheet. </t>
  </si>
  <si>
    <r>
      <t xml:space="preserve">An asterisk (*) indicates that a data field is used in a formula that auto-populates fields in the </t>
    </r>
    <r>
      <rPr>
        <b/>
        <i/>
        <sz val="11"/>
        <color theme="1"/>
        <rFont val="Calibri"/>
        <family val="2"/>
        <scheme val="minor"/>
      </rPr>
      <t xml:space="preserve">[#3 - State Report – Auto-Calculation] </t>
    </r>
    <r>
      <rPr>
        <i/>
        <sz val="11"/>
        <color theme="1"/>
        <rFont val="Calibri"/>
        <family val="2"/>
        <scheme val="minor"/>
      </rPr>
      <t>sheet. When you enter data into the cells with an asterisk in the</t>
    </r>
    <r>
      <rPr>
        <b/>
        <i/>
        <sz val="11"/>
        <color theme="1"/>
        <rFont val="Calibri"/>
        <family val="2"/>
        <scheme val="minor"/>
      </rPr>
      <t xml:space="preserve"> [#1 - State Report - Facility Info] </t>
    </r>
    <r>
      <rPr>
        <i/>
        <sz val="11"/>
        <color theme="1"/>
        <rFont val="Calibri"/>
        <family val="2"/>
        <scheme val="minor"/>
      </rPr>
      <t>and</t>
    </r>
    <r>
      <rPr>
        <b/>
        <i/>
        <sz val="11"/>
        <color theme="1"/>
        <rFont val="Calibri"/>
        <family val="2"/>
        <scheme val="minor"/>
      </rPr>
      <t xml:space="preserve"> [#2 - Sample and Action Tracker]</t>
    </r>
    <r>
      <rPr>
        <i/>
        <sz val="11"/>
        <color theme="1"/>
        <rFont val="Calibri"/>
        <family val="2"/>
        <scheme val="minor"/>
      </rPr>
      <t xml:space="preserve"> sheets, it automatically populates fields in the </t>
    </r>
    <r>
      <rPr>
        <b/>
        <i/>
        <sz val="11"/>
        <color theme="1"/>
        <rFont val="Calibri"/>
        <family val="2"/>
        <scheme val="minor"/>
      </rPr>
      <t>[#3 - State Report - Auto-Calculation]</t>
    </r>
    <r>
      <rPr>
        <i/>
        <sz val="11"/>
        <color theme="1"/>
        <rFont val="Calibri"/>
        <family val="2"/>
        <scheme val="minor"/>
      </rPr>
      <t xml:space="preserve"> sheet.</t>
    </r>
  </si>
  <si>
    <r>
      <t>Formulas are included in cells formatted with bolded blue font (as shown to the left). Data should not be directly entered into these cells. These cells are auto-populated based on data entered in other data fields. For example, row 6 in the</t>
    </r>
    <r>
      <rPr>
        <b/>
        <i/>
        <sz val="11"/>
        <color theme="1"/>
        <rFont val="Calibri"/>
        <family val="2"/>
        <scheme val="minor"/>
      </rPr>
      <t xml:space="preserve"> [#3 - State Report - Auto-Calculation] </t>
    </r>
    <r>
      <rPr>
        <i/>
        <sz val="11"/>
        <color theme="1"/>
        <rFont val="Calibri"/>
        <family val="2"/>
        <scheme val="minor"/>
      </rPr>
      <t xml:space="preserve">sheet is formatted in this way as these cells are dependent on data entered into the other sheets. Additionally, some cells are auto-populated by data entered in an adjacent cell. For example, column N (Lead Sample Result) in the </t>
    </r>
    <r>
      <rPr>
        <b/>
        <i/>
        <sz val="11"/>
        <color theme="1"/>
        <rFont val="Calibri"/>
        <family val="2"/>
        <scheme val="minor"/>
      </rPr>
      <t>[#2 - Sample and Action Tracker]</t>
    </r>
    <r>
      <rPr>
        <i/>
        <sz val="11"/>
        <color theme="1"/>
        <rFont val="Calibri"/>
        <family val="2"/>
        <scheme val="minor"/>
      </rPr>
      <t xml:space="preserve"> sheet is also formatted in this way as it auto-populates based on what is entered into the previous cells.</t>
    </r>
  </si>
  <si>
    <t>All Users</t>
  </si>
  <si>
    <t>Name of Facility*</t>
  </si>
  <si>
    <t>Enter the full name of the facility that is conducting testing.</t>
  </si>
  <si>
    <t>Enter the physical street address of the facility.</t>
  </si>
  <si>
    <t>Enter the name of the city in which the facility is located.</t>
  </si>
  <si>
    <t>Select from the pre-populated dropdown list of states/territories to indicate the state in which the facility is located.</t>
  </si>
  <si>
    <t>Enter the zip code in which the facility is located.</t>
  </si>
  <si>
    <t>Enter the name of the facility's contact for lead in drinking water testing.</t>
  </si>
  <si>
    <t>Enter the name of the department responsible for carrying out the testing program at the facility.</t>
  </si>
  <si>
    <t>Virginia Department of Health Reviewers</t>
  </si>
  <si>
    <t>School districts</t>
  </si>
  <si>
    <t>Accomack County Public Schools</t>
  </si>
  <si>
    <t>Albemarle County Public Schools</t>
  </si>
  <si>
    <t>Alexandria City Public Schools</t>
  </si>
  <si>
    <t>Alleghany County Public Schools</t>
  </si>
  <si>
    <t>Amelia County Public Schools</t>
  </si>
  <si>
    <t>Amherst County Public Schools</t>
  </si>
  <si>
    <t>Appomattox County Public Schools</t>
  </si>
  <si>
    <t>Arlington Public Schools</t>
  </si>
  <si>
    <t>Augusta County Public Schools</t>
  </si>
  <si>
    <t>Bath County Public Schools</t>
  </si>
  <si>
    <t>Bedford City Public Schools</t>
  </si>
  <si>
    <t>Bedford County Public Schools</t>
  </si>
  <si>
    <t>Bland County Public Schools</t>
  </si>
  <si>
    <t>Botetourt County Public Schools</t>
  </si>
  <si>
    <t>Bristol Public Schools</t>
  </si>
  <si>
    <t>Brunswick County Public Schools</t>
  </si>
  <si>
    <t>Buchanan County Public Schools</t>
  </si>
  <si>
    <t>Buckingham County Public Schools</t>
  </si>
  <si>
    <t>Buena Vista City Public Schools</t>
  </si>
  <si>
    <t>Campbell County Public Schools</t>
  </si>
  <si>
    <t>Caroline County Public Schools</t>
  </si>
  <si>
    <t>Carroll County Public Schools</t>
  </si>
  <si>
    <t>Charles City County Public Schools</t>
  </si>
  <si>
    <t>Charlotte County Public Schools</t>
  </si>
  <si>
    <t>Charlottesville City Schools</t>
  </si>
  <si>
    <t>Chesapeake Public Schools</t>
  </si>
  <si>
    <t>Chesterfield County Public Schools</t>
  </si>
  <si>
    <t>Clarke County Public Schools</t>
  </si>
  <si>
    <t>Colonial Beach Public Schools</t>
  </si>
  <si>
    <t>Colonial Heights Public Schools</t>
  </si>
  <si>
    <t>Covington City Public Schools</t>
  </si>
  <si>
    <t>Craig County Public Schools</t>
  </si>
  <si>
    <t>Culpeper County Public Schools</t>
  </si>
  <si>
    <t>Cumberland County Public Schools</t>
  </si>
  <si>
    <t>Danville Public Schools</t>
  </si>
  <si>
    <t>Dickenson County Public Schools</t>
  </si>
  <si>
    <t>Dinwiddie County Public Schools</t>
  </si>
  <si>
    <t>Essex County Public Schools</t>
  </si>
  <si>
    <t>Fairfax County Public Schools</t>
  </si>
  <si>
    <t>Falls Church City Public Schools</t>
  </si>
  <si>
    <t>Fauquier County Public Schools</t>
  </si>
  <si>
    <t>Floyd County Public Schools</t>
  </si>
  <si>
    <t>Fluvanna County Public Schools</t>
  </si>
  <si>
    <t>Franklin City Public Schools</t>
  </si>
  <si>
    <t>Franklin County Public Schools</t>
  </si>
  <si>
    <t>Frederick County Public Schools</t>
  </si>
  <si>
    <t>Fredericksburg City Schools</t>
  </si>
  <si>
    <t>Galax City Public Schools</t>
  </si>
  <si>
    <t>Giles County Public Schools</t>
  </si>
  <si>
    <t>Gloucester County Public Schools</t>
  </si>
  <si>
    <t>Goochland County Public Schools</t>
  </si>
  <si>
    <t>Grayson County Public Schools</t>
  </si>
  <si>
    <t>Greene County Public Schools</t>
  </si>
  <si>
    <t>Greensville County Public Schools</t>
  </si>
  <si>
    <t>Halifax County Public Schools</t>
  </si>
  <si>
    <t>Hampton City Schools</t>
  </si>
  <si>
    <t>Hanover County Public Schools</t>
  </si>
  <si>
    <t>Harrisonburg City Public Schools</t>
  </si>
  <si>
    <t>Henrico County Public Schools</t>
  </si>
  <si>
    <t>Henry County Public Schools</t>
  </si>
  <si>
    <t>Highland County Public Schools</t>
  </si>
  <si>
    <t>Hopewell City Public Schools</t>
  </si>
  <si>
    <t>Isle of Wight County Public Schools</t>
  </si>
  <si>
    <t>King and Queen County Public Schools</t>
  </si>
  <si>
    <t>King George County Public Schools</t>
  </si>
  <si>
    <t>King William County Public Schools</t>
  </si>
  <si>
    <t>Lancaster County Public Schools</t>
  </si>
  <si>
    <t>Lee County Public Schools</t>
  </si>
  <si>
    <t>Lexington City Schools</t>
  </si>
  <si>
    <t>Loudoun County Public Schools</t>
  </si>
  <si>
    <t>Louisa County Public Schools</t>
  </si>
  <si>
    <t>Lunenburg County Public Schools</t>
  </si>
  <si>
    <t>Lynchburg City Public Schools</t>
  </si>
  <si>
    <t>Madison County Public Schools</t>
  </si>
  <si>
    <t>Manassas City Public Schools</t>
  </si>
  <si>
    <t>Manassas Park City Public Schools</t>
  </si>
  <si>
    <t>Martinsville City Public Schools</t>
  </si>
  <si>
    <t>Mathews County Public Schools</t>
  </si>
  <si>
    <t>Mecklenburg County Public Schools</t>
  </si>
  <si>
    <t>Middlesex County Public Schools</t>
  </si>
  <si>
    <t>Montgomery County Public Schools</t>
  </si>
  <si>
    <t>Nelson County Public Schools</t>
  </si>
  <si>
    <t>New Kent County Public Schools</t>
  </si>
  <si>
    <t>Newport News Public Schools</t>
  </si>
  <si>
    <t>Norfolk Public Schools</t>
  </si>
  <si>
    <t>Northampton County Public Schools</t>
  </si>
  <si>
    <t>Northumberland County Public Schools</t>
  </si>
  <si>
    <t>Norton City Schools</t>
  </si>
  <si>
    <t>Nottoway County Public Schools</t>
  </si>
  <si>
    <t>Orange County Public Schools</t>
  </si>
  <si>
    <t>Page County Public Schools</t>
  </si>
  <si>
    <t>Patrick County Public Schools</t>
  </si>
  <si>
    <t>Petersburg City Public Schools</t>
  </si>
  <si>
    <t>Pittsylvania County Public Schools</t>
  </si>
  <si>
    <t>Poquoson City Public Schools</t>
  </si>
  <si>
    <t>Portsmouth Public Schools</t>
  </si>
  <si>
    <t>Powhatan County Public Schools</t>
  </si>
  <si>
    <t>Prince Edward County Public Schools</t>
  </si>
  <si>
    <t>Prince George County Public Schools</t>
  </si>
  <si>
    <t>Prince William County Public Schools</t>
  </si>
  <si>
    <t>Pulaski County Public Schools</t>
  </si>
  <si>
    <t>Radford City Schools</t>
  </si>
  <si>
    <t>Rappahannock County Public Schools</t>
  </si>
  <si>
    <t>Richmond County Public Schools</t>
  </si>
  <si>
    <t>Richmond Public Schools</t>
  </si>
  <si>
    <t>Roanoke City Public Schools</t>
  </si>
  <si>
    <t>Roanoke County Public Schools</t>
  </si>
  <si>
    <t>Rockbridge County Public Schools</t>
  </si>
  <si>
    <t>Rockingham County Public Schools</t>
  </si>
  <si>
    <t>Russell County Public Schools</t>
  </si>
  <si>
    <t>Salem City Schools</t>
  </si>
  <si>
    <t>Scott County Public Schools</t>
  </si>
  <si>
    <t>Shenandoah County Public Schools</t>
  </si>
  <si>
    <t>Smyth County Public Schools</t>
  </si>
  <si>
    <t>Southampton County Public Schools</t>
  </si>
  <si>
    <t>Spotsylvania County Public Schools</t>
  </si>
  <si>
    <t>Stafford County Public Schools</t>
  </si>
  <si>
    <t>Staunton City Public Schools</t>
  </si>
  <si>
    <t>Suffolk Public Schools</t>
  </si>
  <si>
    <t>Surry County Public Schools</t>
  </si>
  <si>
    <t>Sussex County Public Schools</t>
  </si>
  <si>
    <t>Tazewell County Public Schools</t>
  </si>
  <si>
    <t>Virginia Beach City Public Schools</t>
  </si>
  <si>
    <t>Warren County Public Schools</t>
  </si>
  <si>
    <t>Washington County Public Schools</t>
  </si>
  <si>
    <t>Waynesboro Public Schools</t>
  </si>
  <si>
    <t>Westmoreland County Public Schools</t>
  </si>
  <si>
    <t>West Point Public Schools</t>
  </si>
  <si>
    <t>Williamsburg-James City County Public Schools</t>
  </si>
  <si>
    <t>Winchester Public Schools</t>
  </si>
  <si>
    <t>Wise County Public Schools</t>
  </si>
  <si>
    <t>Wythe County Public Schools</t>
  </si>
  <si>
    <t>York County School Division</t>
  </si>
  <si>
    <t>School Type</t>
  </si>
  <si>
    <t>Private School</t>
  </si>
  <si>
    <t>Public School</t>
  </si>
  <si>
    <t>Charter School</t>
  </si>
  <si>
    <t>Annually</t>
  </si>
  <si>
    <t>Select from the drop-down to indicate the anticipated frequency of sampling.</t>
  </si>
  <si>
    <t>Continue to [#2 - Sample and Action Tracker]</t>
  </si>
  <si>
    <t>Continue to [#1 - State Report - Facility Info]</t>
  </si>
  <si>
    <t>Return to [#1 - State Report - Facility Info]</t>
  </si>
  <si>
    <t>View [#4 - Glossary]</t>
  </si>
  <si>
    <r>
      <t xml:space="preserve">Use the drop-down menu (in each cell) to select the type of sample for each 250 mL sample. Sample types are defined in the </t>
    </r>
    <r>
      <rPr>
        <b/>
        <sz val="10"/>
        <color theme="1"/>
        <rFont val="Calibri"/>
        <family val="2"/>
        <scheme val="minor"/>
      </rPr>
      <t xml:space="preserve">[#4 - Glossary] </t>
    </r>
    <r>
      <rPr>
        <sz val="10"/>
        <color theme="1"/>
        <rFont val="Calibri"/>
        <family val="2"/>
        <scheme val="minor"/>
      </rPr>
      <t>sheet.</t>
    </r>
  </si>
  <si>
    <t>Select from the drop-down menu to indicate whether the facility is considered a private school, public school, charter school, child day center, family day home, or other.</t>
  </si>
  <si>
    <t>Child Day Center</t>
  </si>
  <si>
    <t>Family Day Home</t>
  </si>
  <si>
    <r>
      <t xml:space="preserve">An asterisk (*) indicates that a data field is used auto-populate fields in the </t>
    </r>
    <r>
      <rPr>
        <b/>
        <i/>
        <sz val="11"/>
        <color theme="1"/>
        <rFont val="Calibri"/>
        <family val="2"/>
        <scheme val="minor"/>
      </rPr>
      <t>[#3 - State Report – Auto-Calculation]</t>
    </r>
    <r>
      <rPr>
        <i/>
        <sz val="11"/>
        <color theme="1"/>
        <rFont val="Calibri"/>
        <family val="2"/>
        <scheme val="minor"/>
      </rPr>
      <t xml:space="preserve"> sheet. When you enter data into the cells with an asterisk in the</t>
    </r>
    <r>
      <rPr>
        <b/>
        <i/>
        <sz val="11"/>
        <color theme="1"/>
        <rFont val="Calibri"/>
        <family val="2"/>
        <scheme val="minor"/>
      </rPr>
      <t xml:space="preserve"> [#1 - State Report - Facility Info] </t>
    </r>
    <r>
      <rPr>
        <i/>
        <sz val="11"/>
        <color theme="1"/>
        <rFont val="Calibri"/>
        <family val="2"/>
        <scheme val="minor"/>
      </rPr>
      <t xml:space="preserve">and </t>
    </r>
    <r>
      <rPr>
        <b/>
        <i/>
        <sz val="11"/>
        <color theme="1"/>
        <rFont val="Calibri"/>
        <family val="2"/>
        <scheme val="minor"/>
      </rPr>
      <t xml:space="preserve">[#2 - Sample and Action Tracker] </t>
    </r>
    <r>
      <rPr>
        <i/>
        <sz val="11"/>
        <color theme="1"/>
        <rFont val="Calibri"/>
        <family val="2"/>
        <scheme val="minor"/>
      </rPr>
      <t xml:space="preserve">sheets, it automatically populates fields in the </t>
    </r>
    <r>
      <rPr>
        <b/>
        <i/>
        <sz val="11"/>
        <color theme="1"/>
        <rFont val="Calibri"/>
        <family val="2"/>
        <scheme val="minor"/>
      </rPr>
      <t xml:space="preserve">[#3 - State Report - Auto-Calculation] </t>
    </r>
    <r>
      <rPr>
        <i/>
        <sz val="11"/>
        <color theme="1"/>
        <rFont val="Calibri"/>
        <family val="2"/>
        <scheme val="minor"/>
      </rPr>
      <t>sheet. If your school is receiving funding from the Water Infrastructure Improvements for the Nation Act (WIIN) grant, the</t>
    </r>
    <r>
      <rPr>
        <b/>
        <i/>
        <sz val="11"/>
        <color theme="1"/>
        <rFont val="Calibri"/>
        <family val="2"/>
        <scheme val="minor"/>
      </rPr>
      <t xml:space="preserve"> [#3 - State Report – Auto-Calculation] </t>
    </r>
    <r>
      <rPr>
        <i/>
        <sz val="11"/>
        <color theme="1"/>
        <rFont val="Calibri"/>
        <family val="2"/>
        <scheme val="minor"/>
      </rPr>
      <t xml:space="preserve">sheet can be used to submit reportable information to the state. </t>
    </r>
  </si>
  <si>
    <t>#2 - Sample and Action Tracker</t>
  </si>
  <si>
    <r>
      <t>This indicates the sample ID provided by the certified laboratory, if applicable. This would be different from the Sample ID recorded in Column H of the</t>
    </r>
    <r>
      <rPr>
        <b/>
        <sz val="11"/>
        <rFont val="Calibri"/>
        <family val="2"/>
        <scheme val="minor"/>
      </rPr>
      <t xml:space="preserve"> [#2 - Sample and Action Tracker] </t>
    </r>
    <r>
      <rPr>
        <sz val="11"/>
        <rFont val="Calibri"/>
        <family val="2"/>
        <scheme val="minor"/>
      </rPr>
      <t>sheet.</t>
    </r>
  </si>
  <si>
    <r>
      <t>This field is auto-populated directly from the</t>
    </r>
    <r>
      <rPr>
        <b/>
        <sz val="11"/>
        <rFont val="Calibri"/>
        <family val="2"/>
        <scheme val="minor"/>
      </rPr>
      <t xml:space="preserve"> [#1 - State Report - Facility Info] </t>
    </r>
    <r>
      <rPr>
        <sz val="11"/>
        <rFont val="Calibri"/>
        <family val="2"/>
        <scheme val="minor"/>
      </rPr>
      <t>sheet.</t>
    </r>
  </si>
  <si>
    <r>
      <t>The date the school began sampling. This field is auto-populated using data from the</t>
    </r>
    <r>
      <rPr>
        <b/>
        <sz val="11"/>
        <rFont val="Calibri"/>
        <family val="2"/>
        <scheme val="minor"/>
      </rPr>
      <t xml:space="preserve"> [#2 </t>
    </r>
    <r>
      <rPr>
        <sz val="11"/>
        <rFont val="Calibri"/>
        <family val="2"/>
        <scheme val="minor"/>
      </rPr>
      <t xml:space="preserve">- </t>
    </r>
    <r>
      <rPr>
        <b/>
        <sz val="11"/>
        <rFont val="Calibri"/>
        <family val="2"/>
        <scheme val="minor"/>
      </rPr>
      <t>Sample and Action Tracker]</t>
    </r>
    <r>
      <rPr>
        <sz val="11"/>
        <rFont val="Calibri"/>
        <family val="2"/>
        <scheme val="minor"/>
      </rPr>
      <t xml:space="preserve"> sheet. The earliest date in the Sampling Date column is used.</t>
    </r>
  </si>
  <si>
    <r>
      <t xml:space="preserve">The date the school ended sampling. This field is auto-populated using data from the </t>
    </r>
    <r>
      <rPr>
        <b/>
        <sz val="11"/>
        <rFont val="Calibri"/>
        <family val="2"/>
        <scheme val="minor"/>
      </rPr>
      <t>[#2 - Sample and Action Tracker]</t>
    </r>
    <r>
      <rPr>
        <sz val="11"/>
        <rFont val="Calibri"/>
        <family val="2"/>
        <scheme val="minor"/>
      </rPr>
      <t xml:space="preserve"> sheet. The most recent date in the Sampling Date column is used.</t>
    </r>
  </si>
  <si>
    <r>
      <t xml:space="preserve">The total number of samples collected and tested within the school. This field is auto-populated based on the number of samples recorded in the </t>
    </r>
    <r>
      <rPr>
        <b/>
        <sz val="11"/>
        <rFont val="Calibri"/>
        <family val="2"/>
        <scheme val="minor"/>
      </rPr>
      <t>[#2 - Sample and Action Tracker]</t>
    </r>
    <r>
      <rPr>
        <sz val="11"/>
        <rFont val="Calibri"/>
        <family val="2"/>
        <scheme val="minor"/>
      </rPr>
      <t xml:space="preserve"> sheet.</t>
    </r>
  </si>
  <si>
    <r>
      <t xml:space="preserve">The total number of samples with lead detected within the school. This field is auto-populated based on what is filled in for Sample Results (Lead Sample Result # and Unit of Measure), which are fields in the </t>
    </r>
    <r>
      <rPr>
        <b/>
        <sz val="11"/>
        <rFont val="Calibri"/>
        <family val="2"/>
        <scheme val="minor"/>
      </rPr>
      <t>[#2 - Sample and Action Tracker]</t>
    </r>
    <r>
      <rPr>
        <sz val="11"/>
        <rFont val="Calibri"/>
        <family val="2"/>
        <scheme val="minor"/>
      </rPr>
      <t xml:space="preserve"> sheet.</t>
    </r>
  </si>
  <si>
    <r>
      <t xml:space="preserve">The total number of samples with lead detected above the Program Remediation Trigger within a school. These sample results would trigger additional activities (follow-up, remediation, or replacement) to reduce exposure to lead. This field is auto-populated based on what is filled in for Sample Results (Lead Sample Result # and Unit of Measure), which are fields in the </t>
    </r>
    <r>
      <rPr>
        <b/>
        <sz val="11"/>
        <rFont val="Calibri"/>
        <family val="2"/>
        <scheme val="minor"/>
      </rPr>
      <t>[#2 - Sample and Action Tracker]</t>
    </r>
    <r>
      <rPr>
        <sz val="11"/>
        <rFont val="Calibri"/>
        <family val="2"/>
        <scheme val="minor"/>
      </rPr>
      <t xml:space="preserve"> sheet.</t>
    </r>
  </si>
  <si>
    <r>
      <t xml:space="preserve">This indicates the number of outlets tested where, having detected any level of lead, follow-up has been planned but not yet started. This is based on sample results for individual outlets. This field is auto-populated based on the what is filled in for follow-up actions (What follow-up actions has your facility implemented or planned to implement to reduce lead exposure?) and status (What is the status of these follow-up actions?), which are both fields in the </t>
    </r>
    <r>
      <rPr>
        <b/>
        <sz val="11"/>
        <rFont val="Calibri"/>
        <family val="2"/>
        <scheme val="minor"/>
      </rPr>
      <t xml:space="preserve">[#2 - Sample and Action Tracker] </t>
    </r>
    <r>
      <rPr>
        <sz val="11"/>
        <rFont val="Calibri"/>
        <family val="2"/>
        <scheme val="minor"/>
      </rPr>
      <t>sheet.</t>
    </r>
  </si>
  <si>
    <r>
      <t xml:space="preserve">This indicates the number of outlets tested where, having detected any level of lead, follow-up has been started but not yet completed. This is based on sample results for individual outlets. This field is auto-populated based on the what is filled in for follow-up actions (What follow-up actions has your facility implemented or planned to implement to reduce lead exposure?) and status (What is the status of these follow-up actions?), which are both fields in the </t>
    </r>
    <r>
      <rPr>
        <b/>
        <sz val="11"/>
        <rFont val="Calibri"/>
        <family val="2"/>
        <scheme val="minor"/>
      </rPr>
      <t xml:space="preserve">[#2 - Sample and Action Tracker] </t>
    </r>
    <r>
      <rPr>
        <sz val="11"/>
        <rFont val="Calibri"/>
        <family val="2"/>
        <scheme val="minor"/>
      </rPr>
      <t>sheet.</t>
    </r>
  </si>
  <si>
    <r>
      <t xml:space="preserve">This indicates the number of outlets tested where, having detected any level of lead, follow-up has been completed. This is based on sample results for individual outlets. This field is auto-populated based on the what is filled in for follow-up actions (What follow-up actions has your facility implemented or planned to implement to reduce lead exposure?) and status (What is the status of these follow-up actions?), which are both fields in the </t>
    </r>
    <r>
      <rPr>
        <b/>
        <sz val="11"/>
        <rFont val="Calibri"/>
        <family val="2"/>
        <scheme val="minor"/>
      </rPr>
      <t xml:space="preserve">[#2 - Sample and Action Tracker] </t>
    </r>
    <r>
      <rPr>
        <sz val="11"/>
        <rFont val="Calibri"/>
        <family val="2"/>
        <scheme val="minor"/>
      </rPr>
      <t>sheet.</t>
    </r>
  </si>
  <si>
    <r>
      <t xml:space="preserve">This indicates the number of outlets tested where, having detected any level of lead, remediation has been planned but not yet started. This is based on sample results for individual outlets. This field is auto-populated based on the what is filled in for remediation actions (What remediation actions has your facility implemented or planned to implement to reduce lead exposure?) and status (What is the status of these remediation actions?), which are both fields in the </t>
    </r>
    <r>
      <rPr>
        <b/>
        <sz val="11"/>
        <rFont val="Calibri"/>
        <family val="2"/>
        <scheme val="minor"/>
      </rPr>
      <t>[#2 - Sample and Action Tracker]</t>
    </r>
    <r>
      <rPr>
        <sz val="11"/>
        <rFont val="Calibri"/>
        <family val="2"/>
        <scheme val="minor"/>
      </rPr>
      <t xml:space="preserve"> sheet.</t>
    </r>
  </si>
  <si>
    <r>
      <t xml:space="preserve">This indicates the number of outlets tested where, having detected any level of lead, remediation has been started but not yet completed. This is based on sample results for individual outlets. This field is auto-populated based on the what is filled in for remediation actions (What remediation actions has your facility implemented or planned to implement to reduce lead exposure?) and status (What is the status of these remediation actions?), which are both fields in the </t>
    </r>
    <r>
      <rPr>
        <b/>
        <sz val="11"/>
        <rFont val="Calibri"/>
        <family val="2"/>
        <scheme val="minor"/>
      </rPr>
      <t xml:space="preserve">[#2 - Sample and Action Tracker] </t>
    </r>
    <r>
      <rPr>
        <sz val="11"/>
        <rFont val="Calibri"/>
        <family val="2"/>
        <scheme val="minor"/>
      </rPr>
      <t>sheet.</t>
    </r>
  </si>
  <si>
    <r>
      <t xml:space="preserve">This indicates the number of outlets tested where, having detected any level of lead, remediation has been completed. This is based on sample results for individual outlets.  This field is auto-populated based on the what is filled in for remediation actions (What remediation actions has your facility implemented or planned to implement to reduce lead exposure?) and status (What is the status of these remediation actions?), which are both fields in the </t>
    </r>
    <r>
      <rPr>
        <b/>
        <sz val="11"/>
        <rFont val="Calibri"/>
        <family val="2"/>
        <scheme val="minor"/>
      </rPr>
      <t xml:space="preserve">[#2 - Sample and Action Tracker] </t>
    </r>
    <r>
      <rPr>
        <sz val="11"/>
        <rFont val="Calibri"/>
        <family val="2"/>
        <scheme val="minor"/>
      </rPr>
      <t>sheet.</t>
    </r>
  </si>
  <si>
    <r>
      <t xml:space="preserve">This indicates the number of outlets tested where, having detected any level of lead, replacement has been planned but not yet started. This is based on sample results for individual outlets. This field is auto-populated based on the what is filled in for replacement actions (What replacement actions has your facility implemented or planned to implement to reduce lead exposure?) and status (What is the status of these replacement actions?), which are both fields in the </t>
    </r>
    <r>
      <rPr>
        <b/>
        <sz val="11"/>
        <rFont val="Calibri"/>
        <family val="2"/>
        <scheme val="minor"/>
      </rPr>
      <t>[#2 - Sample and Action Tracker]</t>
    </r>
    <r>
      <rPr>
        <sz val="11"/>
        <rFont val="Calibri"/>
        <family val="2"/>
        <scheme val="minor"/>
      </rPr>
      <t xml:space="preserve"> sheet.</t>
    </r>
  </si>
  <si>
    <r>
      <t xml:space="preserve">This indicates the number of outlets tested where, having detected any level of lead, replacement has been started but not yet completed. This is based on sample results for individual outlets. This field is auto-populated based on the what is filled in for replacement actions (What replacement actions has your facility implemented or planned to implement to reduce lead exposure?) and status (What is the status of these replacement actions?), which are both fields in the </t>
    </r>
    <r>
      <rPr>
        <b/>
        <sz val="11"/>
        <rFont val="Calibri"/>
        <family val="2"/>
        <scheme val="minor"/>
      </rPr>
      <t>[#2 - Sample and Action Tracker]</t>
    </r>
    <r>
      <rPr>
        <sz val="11"/>
        <rFont val="Calibri"/>
        <family val="2"/>
        <scheme val="minor"/>
      </rPr>
      <t xml:space="preserve"> sheet.</t>
    </r>
  </si>
  <si>
    <r>
      <t xml:space="preserve">This indicates the number of outlets tested where, having detected any level of lead, replacement has been completed. This is based on sample results for individual outlets. This field is auto-populated based on the what is filled in for replacement actions (What replacement actions has your facility implemented or planned to implement to reduce lead exposure?) and status (What is the status of these replacement actions?), which are both fields in the </t>
    </r>
    <r>
      <rPr>
        <b/>
        <sz val="11"/>
        <rFont val="Calibri"/>
        <family val="2"/>
        <scheme val="minor"/>
      </rPr>
      <t xml:space="preserve">[#2 - Sample and Action Tracker] </t>
    </r>
    <r>
      <rPr>
        <sz val="11"/>
        <rFont val="Calibri"/>
        <family val="2"/>
        <scheme val="minor"/>
      </rPr>
      <t>sheet.</t>
    </r>
  </si>
  <si>
    <r>
      <rPr>
        <sz val="11"/>
        <color theme="1"/>
        <rFont val="Calibri"/>
        <family val="2"/>
        <scheme val="minor"/>
      </rPr>
      <t xml:space="preserve">This document was developed in part with excerpts and information from the USEPA's </t>
    </r>
    <r>
      <rPr>
        <i/>
        <sz val="11"/>
        <color theme="1"/>
        <rFont val="Calibri"/>
        <family val="2"/>
        <scheme val="minor"/>
      </rPr>
      <t xml:space="preserve">3T's Sampling eTracker for schools (2021) </t>
    </r>
  </si>
  <si>
    <t>Child Day Center/Short Term</t>
  </si>
  <si>
    <t>Family Day System</t>
  </si>
  <si>
    <t>Child Day Center/Religious Exempt</t>
  </si>
  <si>
    <t xml:space="preserve">Enter the sample identification. You can use the following naming scheme: Outlet Type – Outlet Number (sequential) – (I)nitial or (F)lush </t>
  </si>
  <si>
    <t>Outlet Number</t>
  </si>
  <si>
    <t>The number used to identify the outlet. You can use a numbering scheme that is convenient for the school, but each outlet should have a unique number</t>
  </si>
  <si>
    <t>Facility Representative</t>
  </si>
  <si>
    <t>Sampling eTracker for Schools and Child Care Facilities</t>
  </si>
  <si>
    <r>
      <rPr>
        <b/>
        <sz val="12"/>
        <color theme="1"/>
        <rFont val="Calibri"/>
        <family val="2"/>
        <scheme val="minor"/>
      </rPr>
      <t>Who should use this Sampling eTracker?</t>
    </r>
    <r>
      <rPr>
        <sz val="11"/>
        <color theme="1"/>
        <rFont val="Calibri"/>
        <family val="2"/>
        <scheme val="minor"/>
      </rPr>
      <t xml:space="preserve">
The Sampling eTracker for Schools is a recordkeeping and reporting tool for schools and child care facilities participating in the VDH lead testing program. For recordkeeping, this tool serves to track testing results and follow-up, remediation, and replacement actions taken on drinking water outlets that are tested for lead. For reporting, this tool contains the data elements needed for reporting to the state if the facility is receiving a Water Infrastructure Improvements for the Nation (WIIN) Act grant. These are explained in more detail below. For more information on the WIIN Act see (https://www.epa.gov/dwcapacity/wiin-grant-voluntary-school-and-child-care-lead-testing-and-reduction-grant-program), and for more information on the 3Ts for Reducing Lead in Drinking Water, see (https://www.epa.gov/ground-water-and-drinking-water/3ts-reducing-lead-drinking-water). 
This tool contains four (4) sheets: 
</t>
    </r>
    <r>
      <rPr>
        <sz val="11"/>
        <color theme="1"/>
        <rFont val="Calibri"/>
        <family val="2"/>
      </rPr>
      <t xml:space="preserve">• </t>
    </r>
    <r>
      <rPr>
        <b/>
        <sz val="11"/>
        <color theme="1"/>
        <rFont val="Calibri"/>
        <family val="2"/>
      </rPr>
      <t>[#1 - State Report - Facility Info]</t>
    </r>
    <r>
      <rPr>
        <sz val="11"/>
        <color theme="1"/>
        <rFont val="Calibri"/>
        <family val="2"/>
        <scheme val="minor"/>
      </rPr>
      <t xml:space="preserve">
</t>
    </r>
    <r>
      <rPr>
        <sz val="11"/>
        <color theme="1"/>
        <rFont val="Calibri"/>
        <family val="2"/>
      </rPr>
      <t xml:space="preserve">• </t>
    </r>
    <r>
      <rPr>
        <b/>
        <sz val="11"/>
        <color theme="1"/>
        <rFont val="Calibri"/>
        <family val="2"/>
        <scheme val="minor"/>
      </rPr>
      <t>[#2 - Sample and Action Tracker] 
• [#3 - State Report - Auto-Calculation]</t>
    </r>
    <r>
      <rPr>
        <sz val="11"/>
        <color theme="1"/>
        <rFont val="Calibri"/>
        <family val="2"/>
        <scheme val="minor"/>
      </rPr>
      <t xml:space="preserve"> Facilities do </t>
    </r>
    <r>
      <rPr>
        <b/>
        <u/>
        <sz val="11"/>
        <color theme="1"/>
        <rFont val="Calibri"/>
        <family val="2"/>
        <scheme val="minor"/>
      </rPr>
      <t>not</t>
    </r>
    <r>
      <rPr>
        <sz val="11"/>
        <color theme="1"/>
        <rFont val="Calibri"/>
        <family val="2"/>
        <scheme val="minor"/>
      </rPr>
      <t xml:space="preserve"> enter data in sheet #3; it is auto-populated based on entries in sheets #1 and #2.  
</t>
    </r>
    <r>
      <rPr>
        <b/>
        <sz val="11"/>
        <color theme="1"/>
        <rFont val="Calibri"/>
        <family val="2"/>
        <scheme val="minor"/>
      </rPr>
      <t>• [#4 - Glossary],</t>
    </r>
    <r>
      <rPr>
        <sz val="11"/>
        <color theme="1"/>
        <rFont val="Calibri"/>
        <family val="2"/>
        <scheme val="minor"/>
      </rPr>
      <t xml:space="preserve"> a helpful section for all facilities to reference. </t>
    </r>
  </si>
  <si>
    <r>
      <t>This sheet is used for a summary of reportable information to the state. Information from the</t>
    </r>
    <r>
      <rPr>
        <b/>
        <i/>
        <sz val="11"/>
        <color theme="1"/>
        <rFont val="Calibri"/>
        <family val="2"/>
        <scheme val="minor"/>
      </rPr>
      <t xml:space="preserve"> [#1 - Facility Info]</t>
    </r>
    <r>
      <rPr>
        <i/>
        <sz val="11"/>
        <color theme="1"/>
        <rFont val="Calibri"/>
        <family val="2"/>
        <scheme val="minor"/>
      </rPr>
      <t xml:space="preserve">and </t>
    </r>
    <r>
      <rPr>
        <b/>
        <i/>
        <sz val="11"/>
        <color theme="1"/>
        <rFont val="Calibri"/>
        <family val="2"/>
        <scheme val="minor"/>
      </rPr>
      <t xml:space="preserve">[#2 - Sample and Action Tracker] </t>
    </r>
    <r>
      <rPr>
        <i/>
        <sz val="11"/>
        <color theme="1"/>
        <rFont val="Calibri"/>
        <family val="2"/>
        <scheme val="minor"/>
      </rPr>
      <t xml:space="preserve"> sheets will automatically populate the fields in the [</t>
    </r>
    <r>
      <rPr>
        <b/>
        <i/>
        <sz val="11"/>
        <color theme="1"/>
        <rFont val="Calibri"/>
        <family val="2"/>
        <scheme val="minor"/>
      </rPr>
      <t xml:space="preserve">#3 - State Report - Auto-Calculation] </t>
    </r>
    <r>
      <rPr>
        <i/>
        <sz val="11"/>
        <color theme="1"/>
        <rFont val="Calibri"/>
        <family val="2"/>
        <scheme val="minor"/>
      </rPr>
      <t xml:space="preserve">sheet. </t>
    </r>
    <r>
      <rPr>
        <b/>
        <i/>
        <sz val="11"/>
        <color rgb="FF002060"/>
        <rFont val="Calibri"/>
        <family val="2"/>
        <scheme val="minor"/>
      </rPr>
      <t xml:space="preserve">Note: </t>
    </r>
    <r>
      <rPr>
        <b/>
        <i/>
        <u/>
        <sz val="11"/>
        <color rgb="FF002060"/>
        <rFont val="Calibri"/>
        <family val="2"/>
        <scheme val="minor"/>
      </rPr>
      <t xml:space="preserve">Do </t>
    </r>
    <r>
      <rPr>
        <b/>
        <i/>
        <u/>
        <sz val="11"/>
        <color theme="3"/>
        <rFont val="Calibri"/>
        <family val="2"/>
        <scheme val="minor"/>
      </rPr>
      <t>not</t>
    </r>
    <r>
      <rPr>
        <b/>
        <i/>
        <sz val="11"/>
        <color theme="3"/>
        <rFont val="Calibri"/>
        <family val="2"/>
        <scheme val="minor"/>
      </rPr>
      <t xml:space="preserve"> enter data directly into this sheet but do check the auto-populated fields to ensure they are correct before submitting this eTracker to the Virginia Department of Health.</t>
    </r>
  </si>
  <si>
    <r>
      <t xml:space="preserve">This sheet includes expanded definitions and clarification on data fields from the </t>
    </r>
    <r>
      <rPr>
        <b/>
        <i/>
        <sz val="11"/>
        <color theme="1"/>
        <rFont val="Calibri"/>
        <family val="2"/>
        <scheme val="minor"/>
      </rPr>
      <t>[#1 - Facility Info]</t>
    </r>
    <r>
      <rPr>
        <i/>
        <sz val="11"/>
        <color theme="1"/>
        <rFont val="Calibri"/>
        <family val="2"/>
        <scheme val="minor"/>
      </rPr>
      <t xml:space="preserve">, </t>
    </r>
    <r>
      <rPr>
        <b/>
        <i/>
        <sz val="11"/>
        <color theme="1"/>
        <rFont val="Calibri"/>
        <family val="2"/>
        <scheme val="minor"/>
      </rPr>
      <t>[#2 - Sample and Action Tracker]</t>
    </r>
    <r>
      <rPr>
        <i/>
        <sz val="11"/>
        <color theme="1"/>
        <rFont val="Calibri"/>
        <family val="2"/>
        <scheme val="minor"/>
      </rPr>
      <t xml:space="preserve">, and </t>
    </r>
    <r>
      <rPr>
        <b/>
        <i/>
        <sz val="11"/>
        <color theme="1"/>
        <rFont val="Calibri"/>
        <family val="2"/>
        <scheme val="minor"/>
      </rPr>
      <t xml:space="preserve">[#3 - State Report - Auto-Calculation] </t>
    </r>
    <r>
      <rPr>
        <i/>
        <sz val="11"/>
        <color theme="1"/>
        <rFont val="Calibri"/>
        <family val="2"/>
        <scheme val="minor"/>
      </rPr>
      <t>sheets. This is a reference sheet and does not require any data input. Please refer to this sheet if you have any questions about any sections of the document.</t>
    </r>
  </si>
  <si>
    <t xml:space="preserve">The level of lead in parts per billion (ppb) that the state has determined as the detected level of lead in a sample that will trigger immediate follow-up, remediation, or replacement actions. </t>
  </si>
  <si>
    <t>Outlet Location</t>
  </si>
  <si>
    <t>EXAMPLE</t>
  </si>
  <si>
    <t>Mickey</t>
  </si>
  <si>
    <t>Initial</t>
  </si>
  <si>
    <t>Initial Testing</t>
  </si>
  <si>
    <t>Staff and Parents</t>
  </si>
  <si>
    <t>Enter the floor and/or room number/room description (or closest room if in hallway/common area) where the tested outlet is located.</t>
  </si>
  <si>
    <t>The floor and/or room number/room description where the tested outlet is located or closest room if in hallway/common area.</t>
  </si>
  <si>
    <t>ABC0123XX</t>
  </si>
  <si>
    <t>Follow Up Testing</t>
  </si>
  <si>
    <t>If you have any questions about lead in drinking water, sampling, or this tool, you can reach out to the Virginia Department of Health's Lead Testing Program contacts at 804-316-2136 or leadtestingprogram@vdh.virginia.gov</t>
  </si>
  <si>
    <t>Enter the phone number used to reach the facility's responsible department (e.g., (XXX) XXX-XXXX ext. XXX). This number should be an office phone number in case the contact person changes.</t>
  </si>
  <si>
    <t>Enter the district in which the facility is included.</t>
  </si>
  <si>
    <t>Enter the state-level identification number assigned to the facility.</t>
  </si>
  <si>
    <t>If the facility is a public water system (PWS), enter the PWS identification number (PWS ID).</t>
  </si>
  <si>
    <t>Enter the 12-digit identification number for the facility. If not applicable, enter N/A.</t>
  </si>
  <si>
    <t>Enter the total number of children enrolled in the tested facility at the time of testing.</t>
  </si>
  <si>
    <t>Enter the grade range of the school(e.g., Pre-K through 8), or the age range of child care facility.</t>
  </si>
  <si>
    <t>Enter the exact lead sample result number (e.g., 15) or exact value (without units) in ppb or select "Non-detect", "Below Reporting Limit", or "Reject" from the drop-down.</t>
  </si>
  <si>
    <t>Use the drop-down menu (in each cell) to  indicate who the facility has communicated lead results to. Communication can include press releases, letters/fliers, mail/newsletters, website/social media posts, and presentations.</t>
  </si>
  <si>
    <t>Enter the number of the outlet within the room. Each outlet should have a unique number. Outlet type + Outlet Number = Code</t>
  </si>
  <si>
    <t>Enter the sample identification. Use the following naming scheme: Code - (I) or (F) for Initial or Flush</t>
  </si>
  <si>
    <t>Cafeteria</t>
  </si>
  <si>
    <t>Water Cooler (WC)</t>
  </si>
  <si>
    <t>WC-1-I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</si>
</sst>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37" x14ac:knownFonts="1">
    <font>
      <sz val="11"/>
      <color theme="1"/>
      <name val="Calibri"/>
      <family val="2"/>
      <scheme val="minor"/>
    </font>
    <font>
      <sz val="11"/>
      <color theme="1"/>
      <name val="Calibri"/>
      <family val="2"/>
      <scheme val="minor"/>
    </font>
    <font>
      <b/>
      <sz val="11"/>
      <color theme="0"/>
      <name val="Calibri"/>
      <family val="2"/>
      <scheme val="minor"/>
    </font>
    <font>
      <b/>
      <sz val="11"/>
      <color theme="3" tint="0.39994506668294322"/>
      <name val="Calibri"/>
      <family val="2"/>
      <scheme val="minor"/>
    </font>
    <font>
      <b/>
      <sz val="11"/>
      <name val="Calibri"/>
      <family val="2"/>
      <scheme val="minor"/>
    </font>
    <font>
      <sz val="10"/>
      <color theme="1"/>
      <name val="Calibri"/>
      <family val="2"/>
      <scheme val="minor"/>
    </font>
    <font>
      <sz val="11"/>
      <name val="Calibri"/>
      <family val="2"/>
      <scheme val="minor"/>
    </font>
    <font>
      <sz val="11"/>
      <color rgb="FFFF0000"/>
      <name val="Calibri"/>
      <family val="2"/>
      <scheme val="minor"/>
    </font>
    <font>
      <b/>
      <sz val="11"/>
      <color theme="1"/>
      <name val="Calibri"/>
      <family val="2"/>
      <scheme val="minor"/>
    </font>
    <font>
      <b/>
      <i/>
      <sz val="11"/>
      <color theme="0"/>
      <name val="Calibri"/>
      <family val="2"/>
      <scheme val="minor"/>
    </font>
    <font>
      <u/>
      <sz val="11"/>
      <color theme="10"/>
      <name val="Calibri"/>
      <family val="2"/>
      <scheme val="minor"/>
    </font>
    <font>
      <b/>
      <sz val="15"/>
      <color theme="3"/>
      <name val="Calibri"/>
      <family val="2"/>
      <scheme val="minor"/>
    </font>
    <font>
      <sz val="11"/>
      <color theme="1"/>
      <name val="Calibri"/>
      <family val="2"/>
    </font>
    <font>
      <b/>
      <sz val="15"/>
      <color theme="5" tint="-0.499984740745262"/>
      <name val="Calibri"/>
      <family val="2"/>
      <scheme val="minor"/>
    </font>
    <font>
      <b/>
      <sz val="10"/>
      <color theme="1"/>
      <name val="Calibri"/>
      <family val="2"/>
      <scheme val="minor"/>
    </font>
    <font>
      <sz val="18"/>
      <color theme="3"/>
      <name val="Calibri Light"/>
      <family val="2"/>
      <scheme val="major"/>
    </font>
    <font>
      <i/>
      <sz val="11"/>
      <color theme="1"/>
      <name val="Calibri"/>
      <family val="2"/>
      <scheme val="minor"/>
    </font>
    <font>
      <b/>
      <i/>
      <sz val="11"/>
      <color theme="1"/>
      <name val="Calibri"/>
      <family val="2"/>
      <scheme val="minor"/>
    </font>
    <font>
      <sz val="20"/>
      <color theme="3"/>
      <name val="Calibri Light"/>
      <family val="2"/>
      <scheme val="major"/>
    </font>
    <font>
      <sz val="8"/>
      <name val="Calibri"/>
      <family val="2"/>
      <scheme val="minor"/>
    </font>
    <font>
      <b/>
      <i/>
      <sz val="11"/>
      <color theme="3"/>
      <name val="Calibri"/>
      <family val="2"/>
      <scheme val="minor"/>
    </font>
    <font>
      <b/>
      <sz val="18"/>
      <color theme="1"/>
      <name val="Calibri"/>
      <family val="2"/>
      <scheme val="minor"/>
    </font>
    <font>
      <b/>
      <sz val="14"/>
      <color theme="1"/>
      <name val="Calibri"/>
      <family val="2"/>
      <scheme val="minor"/>
    </font>
    <font>
      <b/>
      <i/>
      <sz val="11"/>
      <color rgb="FF002060"/>
      <name val="Calibri"/>
      <family val="2"/>
      <scheme val="minor"/>
    </font>
    <font>
      <b/>
      <i/>
      <u/>
      <sz val="11"/>
      <color rgb="FF002060"/>
      <name val="Calibri"/>
      <family val="2"/>
      <scheme val="minor"/>
    </font>
    <font>
      <b/>
      <i/>
      <u/>
      <sz val="11"/>
      <color theme="3"/>
      <name val="Calibri"/>
      <family val="2"/>
      <scheme val="minor"/>
    </font>
    <font>
      <b/>
      <sz val="12"/>
      <color theme="0"/>
      <name val="Calibri"/>
      <family val="2"/>
      <scheme val="minor"/>
    </font>
    <font>
      <b/>
      <sz val="12"/>
      <color theme="1"/>
      <name val="Calibri"/>
      <family val="2"/>
      <scheme val="minor"/>
    </font>
    <font>
      <i/>
      <sz val="11"/>
      <name val="Calibri"/>
      <family val="2"/>
      <scheme val="minor"/>
    </font>
    <font>
      <b/>
      <sz val="12"/>
      <name val="Calibri"/>
      <family val="2"/>
      <scheme val="minor"/>
    </font>
    <font>
      <u/>
      <sz val="11"/>
      <name val="Calibri"/>
      <family val="2"/>
      <scheme val="minor"/>
    </font>
    <font>
      <sz val="11"/>
      <name val="Calibri"/>
      <family val="2"/>
    </font>
    <font>
      <b/>
      <i/>
      <sz val="11"/>
      <name val="Calibri"/>
      <family val="2"/>
      <scheme val="minor"/>
    </font>
    <font>
      <sz val="12"/>
      <name val="Calibri"/>
      <family val="2"/>
      <scheme val="minor"/>
    </font>
    <font>
      <sz val="12"/>
      <color theme="0"/>
      <name val="Calibri"/>
      <family val="2"/>
      <scheme val="minor"/>
    </font>
    <font>
      <b/>
      <sz val="11"/>
      <color theme="1"/>
      <name val="Calibri"/>
      <family val="2"/>
    </font>
    <font>
      <b/>
      <u/>
      <sz val="11"/>
      <color theme="1"/>
      <name val="Calibri"/>
      <family val="2"/>
      <scheme val="minor"/>
    </font>
  </fonts>
  <fills count="12">
    <fill>
      <patternFill patternType="none"/>
    </fill>
    <fill>
      <patternFill patternType="gray125"/>
    </fill>
    <fill>
      <patternFill patternType="solid">
        <fgColor theme="3"/>
        <bgColor indexed="64"/>
      </patternFill>
    </fill>
    <fill>
      <patternFill patternType="solid">
        <fgColor theme="5" tint="0.59996337778862885"/>
        <bgColor indexed="64"/>
      </patternFill>
    </fill>
    <fill>
      <patternFill patternType="solid">
        <fgColor theme="0" tint="-0.14999847407452621"/>
        <bgColor indexed="64"/>
      </patternFill>
    </fill>
    <fill>
      <patternFill patternType="solid">
        <fgColor theme="1" tint="0.39997558519241921"/>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rgb="FF193965"/>
        <bgColor indexed="64"/>
      </patternFill>
    </fill>
    <fill>
      <patternFill patternType="solid">
        <fgColor rgb="FFCCECFF"/>
        <bgColor indexed="64"/>
      </patternFill>
    </fill>
    <fill>
      <patternFill patternType="solid">
        <fgColor theme="1" tint="0.79998168889431442"/>
        <bgColor indexed="64"/>
      </patternFill>
    </fill>
  </fills>
  <borders count="59">
    <border>
      <left/>
      <right/>
      <top/>
      <bottom/>
      <diagonal/>
    </border>
    <border>
      <left style="thin">
        <color theme="0"/>
      </left>
      <right style="thin">
        <color theme="0"/>
      </right>
      <top style="thin">
        <color theme="0"/>
      </top>
      <bottom style="thin">
        <color theme="0"/>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theme="0"/>
      </left>
      <right style="thin">
        <color theme="0"/>
      </right>
      <top/>
      <bottom style="thin">
        <color theme="0"/>
      </bottom>
      <diagonal/>
    </border>
    <border>
      <left/>
      <right/>
      <top style="medium">
        <color theme="5" tint="-0.499984740745262"/>
      </top>
      <bottom style="medium">
        <color theme="5" tint="-0.499984740745262"/>
      </bottom>
      <diagonal/>
    </border>
    <border>
      <left style="thin">
        <color theme="0"/>
      </left>
      <right/>
      <top/>
      <bottom style="thin">
        <color theme="0"/>
      </bottom>
      <diagonal/>
    </border>
    <border>
      <left style="medium">
        <color theme="1" tint="0.39997558519241921"/>
      </left>
      <right style="medium">
        <color theme="1" tint="0.39997558519241921"/>
      </right>
      <top style="medium">
        <color theme="1" tint="0.39997558519241921"/>
      </top>
      <bottom/>
      <diagonal/>
    </border>
    <border>
      <left style="medium">
        <color theme="1" tint="0.79998168889431442"/>
      </left>
      <right style="medium">
        <color theme="1" tint="0.79998168889431442"/>
      </right>
      <top style="medium">
        <color theme="1" tint="0.79998168889431442"/>
      </top>
      <bottom style="medium">
        <color theme="1" tint="0.79998168889431442"/>
      </bottom>
      <diagonal/>
    </border>
    <border>
      <left style="medium">
        <color theme="1" tint="0.79998168889431442"/>
      </left>
      <right style="medium">
        <color theme="1" tint="0.79998168889431442"/>
      </right>
      <top/>
      <bottom/>
      <diagonal/>
    </border>
    <border>
      <left style="medium">
        <color theme="1" tint="0.79995117038483843"/>
      </left>
      <right style="medium">
        <color theme="1" tint="0.79998168889431442"/>
      </right>
      <top/>
      <bottom/>
      <diagonal/>
    </border>
    <border>
      <left style="medium">
        <color theme="1" tint="0.79998168889431442"/>
      </left>
      <right style="medium">
        <color theme="1" tint="0.79995117038483843"/>
      </right>
      <top/>
      <bottom/>
      <diagonal/>
    </border>
    <border>
      <left style="thin">
        <color indexed="64"/>
      </left>
      <right style="thin">
        <color indexed="64"/>
      </right>
      <top/>
      <bottom style="thick">
        <color theme="0" tint="-0.14996795556505021"/>
      </bottom>
      <diagonal/>
    </border>
    <border>
      <left/>
      <right style="thick">
        <color theme="0" tint="-0.14996795556505021"/>
      </right>
      <top/>
      <bottom/>
      <diagonal/>
    </border>
    <border>
      <left/>
      <right/>
      <top style="thick">
        <color theme="0" tint="-0.34998626667073579"/>
      </top>
      <bottom/>
      <diagonal/>
    </border>
    <border>
      <left style="thick">
        <color theme="0" tint="-0.34998626667073579"/>
      </left>
      <right/>
      <top/>
      <bottom/>
      <diagonal/>
    </border>
    <border>
      <left style="medium">
        <color theme="3" tint="-0.499984740745262"/>
      </left>
      <right/>
      <top style="thick">
        <color theme="3" tint="-0.499984740745262"/>
      </top>
      <bottom style="medium">
        <color theme="3" tint="-0.499984740745262"/>
      </bottom>
      <diagonal/>
    </border>
    <border>
      <left/>
      <right/>
      <top style="thick">
        <color theme="3" tint="-0.499984740745262"/>
      </top>
      <bottom style="medium">
        <color theme="3" tint="-0.499984740745262"/>
      </bottom>
      <diagonal/>
    </border>
    <border>
      <left/>
      <right style="medium">
        <color theme="3" tint="-0.499984740745262"/>
      </right>
      <top style="thick">
        <color theme="3" tint="-0.499984740745262"/>
      </top>
      <bottom style="medium">
        <color theme="3" tint="-0.499984740745262"/>
      </bottom>
      <diagonal/>
    </border>
    <border>
      <left/>
      <right style="thick">
        <color theme="0" tint="-0.34998626667073579"/>
      </right>
      <top style="thick">
        <color theme="0" tint="-0.34998626667073579"/>
      </top>
      <bottom style="thick">
        <color theme="3" tint="-0.499984740745262"/>
      </bottom>
      <diagonal/>
    </border>
    <border>
      <left style="thick">
        <color theme="0" tint="-0.34998626667073579"/>
      </left>
      <right/>
      <top/>
      <bottom style="thick">
        <color theme="3" tint="-0.499984740745262"/>
      </bottom>
      <diagonal/>
    </border>
    <border>
      <left/>
      <right style="thick">
        <color theme="0" tint="-0.34998626667073579"/>
      </right>
      <top style="thick">
        <color theme="0" tint="-0.34998626667073579"/>
      </top>
      <bottom/>
      <diagonal/>
    </border>
    <border>
      <left/>
      <right/>
      <top style="thick">
        <color theme="0" tint="-0.34998626667073579"/>
      </top>
      <bottom style="thick">
        <color theme="3" tint="-0.499984740745262"/>
      </bottom>
      <diagonal/>
    </border>
    <border>
      <left style="thick">
        <color theme="0" tint="-0.34998626667073579"/>
      </left>
      <right/>
      <top style="thick">
        <color theme="0" tint="-0.34998626667073579"/>
      </top>
      <bottom style="thick">
        <color theme="0" tint="-0.34998626667073579"/>
      </bottom>
      <diagonal/>
    </border>
    <border>
      <left/>
      <right/>
      <top style="thin">
        <color indexed="64"/>
      </top>
      <bottom/>
      <diagonal/>
    </border>
    <border>
      <left style="double">
        <color theme="3" tint="0.39991454817346722"/>
      </left>
      <right/>
      <top style="double">
        <color theme="3" tint="0.39991454817346722"/>
      </top>
      <bottom style="double">
        <color theme="3" tint="0.39991454817346722"/>
      </bottom>
      <diagonal/>
    </border>
    <border>
      <left/>
      <right/>
      <top style="double">
        <color theme="3" tint="0.39991454817346722"/>
      </top>
      <bottom style="double">
        <color theme="3" tint="0.39991454817346722"/>
      </bottom>
      <diagonal/>
    </border>
    <border>
      <left/>
      <right style="double">
        <color theme="3" tint="0.39991454817346722"/>
      </right>
      <top style="double">
        <color theme="3" tint="0.39991454817346722"/>
      </top>
      <bottom style="double">
        <color theme="3" tint="0.39991454817346722"/>
      </bottom>
      <diagonal/>
    </border>
    <border>
      <left/>
      <right/>
      <top/>
      <bottom style="medium">
        <color theme="1" tint="0.79998168889431442"/>
      </bottom>
      <diagonal/>
    </border>
    <border>
      <left style="thick">
        <color theme="0" tint="-0.14999847407452621"/>
      </left>
      <right/>
      <top style="thick">
        <color theme="0" tint="-0.34998626667073579"/>
      </top>
      <bottom style="thick">
        <color theme="0" tint="-0.14999847407452621"/>
      </bottom>
      <diagonal/>
    </border>
    <border>
      <left style="thick">
        <color theme="0" tint="-0.14996795556505021"/>
      </left>
      <right/>
      <top style="thick">
        <color theme="0" tint="-0.149998474074526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
      <left/>
      <right/>
      <top style="thin">
        <color indexed="64"/>
      </top>
      <bottom style="thin">
        <color indexed="64"/>
      </bottom>
      <diagonal/>
    </border>
    <border>
      <left/>
      <right/>
      <top style="medium">
        <color theme="1" tint="0.79998168889431442"/>
      </top>
      <bottom style="medium">
        <color theme="1" tint="0.79998168889431442"/>
      </bottom>
      <diagonal/>
    </border>
    <border>
      <left/>
      <right style="thick">
        <color theme="0" tint="-0.34998626667073579"/>
      </right>
      <top style="thick">
        <color theme="0" tint="-0.34998626667073579"/>
      </top>
      <bottom style="thick">
        <color theme="0" tint="-0.34998626667073579"/>
      </bottom>
      <diagonal/>
    </border>
    <border>
      <left/>
      <right style="thick">
        <color theme="0" tint="-0.14996795556505021"/>
      </right>
      <top style="thick">
        <color theme="0" tint="-0.34998626667073579"/>
      </top>
      <bottom style="thick">
        <color theme="0" tint="-0.14996795556505021"/>
      </bottom>
      <diagonal/>
    </border>
    <border>
      <left style="thick">
        <color theme="0" tint="-0.14996795556505021"/>
      </left>
      <right style="thick">
        <color theme="0" tint="-0.14993743705557422"/>
      </right>
      <top style="thick">
        <color theme="0" tint="-0.14996795556505021"/>
      </top>
      <bottom style="thick">
        <color theme="0" tint="-0.14996795556505021"/>
      </bottom>
      <diagonal/>
    </border>
    <border>
      <left style="thick">
        <color theme="0" tint="-0.34998626667073579"/>
      </left>
      <right style="thick">
        <color theme="0" tint="-0.14993743705557422"/>
      </right>
      <top style="thick">
        <color theme="0" tint="-0.14996795556505021"/>
      </top>
      <bottom style="thick">
        <color theme="0" tint="-0.14996795556505021"/>
      </bottom>
      <diagonal/>
    </border>
    <border>
      <left style="medium">
        <color theme="1" tint="0.79998168889431442"/>
      </left>
      <right style="medium">
        <color theme="1" tint="0.79998168889431442"/>
      </right>
      <top style="medium">
        <color theme="1" tint="0.79998168889431442"/>
      </top>
      <bottom/>
      <diagonal/>
    </border>
    <border>
      <left style="medium">
        <color theme="1" tint="0.79998168889431442"/>
      </left>
      <right style="medium">
        <color theme="1" tint="0.79998168889431442"/>
      </right>
      <top/>
      <bottom style="medium">
        <color theme="1" tint="0.79998168889431442"/>
      </bottom>
      <diagonal/>
    </border>
    <border>
      <left style="thick">
        <color theme="0" tint="-0.34998626667073579"/>
      </left>
      <right/>
      <top style="thick">
        <color theme="0" tint="-0.34998626667073579"/>
      </top>
      <bottom style="thick">
        <color theme="3" tint="-0.499984740745262"/>
      </bottom>
      <diagonal/>
    </border>
    <border>
      <left/>
      <right style="thin">
        <color rgb="FF193965"/>
      </right>
      <top style="thin">
        <color indexed="64"/>
      </top>
      <bottom style="thin">
        <color indexed="64"/>
      </bottom>
      <diagonal/>
    </border>
    <border>
      <left style="thin">
        <color rgb="FF193965"/>
      </left>
      <right/>
      <top style="thin">
        <color indexed="64"/>
      </top>
      <bottom style="thin">
        <color indexed="64"/>
      </bottom>
      <diagonal/>
    </border>
    <border>
      <left/>
      <right style="thin">
        <color rgb="FFCCECFF"/>
      </right>
      <top style="thin">
        <color indexed="64"/>
      </top>
      <bottom style="thin">
        <color indexed="64"/>
      </bottom>
      <diagonal/>
    </border>
    <border>
      <left style="thin">
        <color rgb="FFCCECFF"/>
      </left>
      <right/>
      <top style="thin">
        <color indexed="64"/>
      </top>
      <bottom style="thin">
        <color indexed="64"/>
      </bottom>
      <diagonal/>
    </border>
    <border>
      <left style="medium">
        <color theme="1" tint="0.79998168889431442"/>
      </left>
      <right style="thick">
        <color theme="0" tint="-0.34998626667073579"/>
      </right>
      <top style="medium">
        <color theme="1" tint="0.79998168889431442"/>
      </top>
      <bottom/>
      <diagonal/>
    </border>
    <border>
      <left style="thick">
        <color theme="0" tint="-0.34998626667073579"/>
      </left>
      <right style="thick">
        <color theme="0" tint="-0.34998626667073579"/>
      </right>
      <top style="thick">
        <color theme="0" tint="-0.34998626667073579"/>
      </top>
      <bottom/>
      <diagonal/>
    </border>
    <border>
      <left style="medium">
        <color theme="1" tint="0.79998168889431442"/>
      </left>
      <right style="thick">
        <color theme="0" tint="-0.34998626667073579"/>
      </right>
      <top/>
      <bottom/>
      <diagonal/>
    </border>
    <border>
      <left style="thick">
        <color theme="0" tint="-0.34998626667073579"/>
      </left>
      <right style="thick">
        <color theme="0" tint="-0.34998626667073579"/>
      </right>
      <top/>
      <bottom/>
      <diagonal/>
    </border>
    <border>
      <left style="medium">
        <color theme="1" tint="0.79995117038483843"/>
      </left>
      <right style="medium">
        <color theme="1" tint="0.79998168889431442"/>
      </right>
      <top style="medium">
        <color theme="1" tint="0.79995117038483843"/>
      </top>
      <bottom style="medium">
        <color theme="1" tint="0.79995117038483843"/>
      </bottom>
      <diagonal/>
    </border>
    <border>
      <left style="medium">
        <color theme="1" tint="0.79998168889431442"/>
      </left>
      <right style="medium">
        <color theme="1" tint="0.79998168889431442"/>
      </right>
      <top style="medium">
        <color theme="1" tint="0.79995117038483843"/>
      </top>
      <bottom style="medium">
        <color theme="1" tint="0.79995117038483843"/>
      </bottom>
      <diagonal/>
    </border>
    <border>
      <left style="thick">
        <color theme="0" tint="-0.34998626667073579"/>
      </left>
      <right style="medium">
        <color theme="1" tint="0.79995117038483843"/>
      </right>
      <top style="medium">
        <color theme="1" tint="0.79995117038483843"/>
      </top>
      <bottom style="medium">
        <color theme="1" tint="0.79995117038483843"/>
      </bottom>
      <diagonal/>
    </border>
  </borders>
  <cellStyleXfs count="10">
    <xf numFmtId="0" fontId="0" fillId="0" borderId="0"/>
    <xf numFmtId="0" fontId="2" fillId="2" borderId="1">
      <alignment horizontal="center" vertical="center" wrapText="1"/>
    </xf>
    <xf numFmtId="0" fontId="1" fillId="3" borderId="2">
      <protection locked="0"/>
    </xf>
    <xf numFmtId="0" fontId="3" fillId="0" borderId="3"/>
    <xf numFmtId="0" fontId="16" fillId="0" borderId="0" applyNumberFormat="0" applyFill="0" applyBorder="0" applyAlignment="0" applyProtection="0"/>
    <xf numFmtId="0" fontId="7" fillId="0" borderId="0" applyNumberForma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cellStyleXfs>
  <cellXfs count="146">
    <xf numFmtId="0" fontId="0" fillId="0" borderId="0" xfId="0"/>
    <xf numFmtId="0" fontId="2" fillId="2" borderId="1" xfId="1">
      <alignment horizontal="center" vertical="center" wrapText="1"/>
    </xf>
    <xf numFmtId="0" fontId="1" fillId="3" borderId="2" xfId="2">
      <protection locked="0"/>
    </xf>
    <xf numFmtId="14" fontId="0" fillId="0" borderId="0" xfId="0" applyNumberFormat="1"/>
    <xf numFmtId="0" fontId="0" fillId="0" borderId="0" xfId="0" applyAlignment="1">
      <alignment vertical="center"/>
    </xf>
    <xf numFmtId="0" fontId="16" fillId="0" borderId="0" xfId="4" applyFill="1" applyBorder="1" applyAlignment="1">
      <alignment wrapText="1"/>
    </xf>
    <xf numFmtId="0" fontId="0" fillId="0" borderId="0" xfId="0" applyAlignment="1"/>
    <xf numFmtId="0" fontId="5" fillId="0" borderId="0" xfId="0" applyFont="1" applyFill="1"/>
    <xf numFmtId="0" fontId="0" fillId="0" borderId="0" xfId="0" applyAlignment="1">
      <alignment horizontal="center" vertical="center"/>
    </xf>
    <xf numFmtId="0" fontId="2" fillId="2" borderId="4" xfId="1" applyBorder="1" applyAlignment="1">
      <alignment horizontal="center" vertical="center" wrapText="1"/>
    </xf>
    <xf numFmtId="0" fontId="6" fillId="0" borderId="0" xfId="0" applyFont="1"/>
    <xf numFmtId="0" fontId="8" fillId="0" borderId="0" xfId="0" applyFont="1"/>
    <xf numFmtId="0" fontId="0" fillId="0" borderId="0" xfId="0" applyAlignment="1">
      <alignment horizontal="left"/>
    </xf>
    <xf numFmtId="0" fontId="8" fillId="0" borderId="9" xfId="0" applyFont="1" applyBorder="1"/>
    <xf numFmtId="0" fontId="0" fillId="0" borderId="9" xfId="0" applyBorder="1"/>
    <xf numFmtId="0" fontId="10" fillId="0" borderId="0" xfId="6"/>
    <xf numFmtId="0" fontId="10" fillId="0" borderId="0" xfId="6" applyAlignment="1">
      <alignment horizontal="left" vertical="center"/>
    </xf>
    <xf numFmtId="0" fontId="7" fillId="0" borderId="0" xfId="0" applyFont="1"/>
    <xf numFmtId="0" fontId="7" fillId="0" borderId="0" xfId="0" applyFont="1" applyFill="1" applyAlignment="1">
      <alignment wrapText="1"/>
    </xf>
    <xf numFmtId="14" fontId="2" fillId="2" borderId="11" xfId="1" applyNumberFormat="1" applyFont="1" applyBorder="1">
      <alignment horizontal="center" vertical="center" wrapText="1"/>
    </xf>
    <xf numFmtId="0" fontId="2" fillId="2" borderId="11" xfId="1" applyFont="1" applyBorder="1">
      <alignment horizontal="center" vertical="center" wrapText="1"/>
    </xf>
    <xf numFmtId="1" fontId="2" fillId="2" borderId="11" xfId="1" applyNumberFormat="1" applyFont="1" applyBorder="1">
      <alignment horizontal="center" vertical="center" wrapText="1"/>
    </xf>
    <xf numFmtId="0" fontId="2" fillId="6" borderId="11" xfId="1" applyFont="1" applyFill="1" applyBorder="1">
      <alignment horizontal="center" vertical="center" wrapText="1"/>
    </xf>
    <xf numFmtId="0" fontId="2" fillId="6" borderId="13" xfId="1" applyFont="1" applyFill="1" applyBorder="1">
      <alignment horizontal="center" vertical="center" wrapText="1"/>
    </xf>
    <xf numFmtId="0" fontId="8" fillId="0" borderId="9" xfId="0" applyFont="1" applyBorder="1" applyAlignment="1">
      <alignment wrapText="1"/>
    </xf>
    <xf numFmtId="0" fontId="2" fillId="2" borderId="1" xfId="1" applyAlignment="1">
      <alignment horizontal="center" vertical="center" wrapText="1"/>
    </xf>
    <xf numFmtId="1" fontId="3" fillId="0" borderId="3" xfId="3" applyNumberFormat="1" applyAlignment="1">
      <alignment horizontal="center" vertical="center" wrapText="1"/>
    </xf>
    <xf numFmtId="0" fontId="3" fillId="0" borderId="3" xfId="3" applyAlignment="1">
      <alignment horizontal="center" vertical="center" wrapText="1"/>
    </xf>
    <xf numFmtId="14" fontId="3" fillId="0" borderId="3" xfId="3" applyNumberFormat="1" applyAlignment="1">
      <alignment horizontal="center" vertical="center" wrapText="1"/>
    </xf>
    <xf numFmtId="0" fontId="0" fillId="0" borderId="0" xfId="0" applyAlignment="1">
      <alignment vertical="center" wrapText="1"/>
    </xf>
    <xf numFmtId="0" fontId="16" fillId="0" borderId="15" xfId="4" applyBorder="1" applyAlignment="1">
      <alignment wrapText="1"/>
    </xf>
    <xf numFmtId="0" fontId="16" fillId="0" borderId="15" xfId="4" applyFill="1" applyBorder="1" applyAlignment="1">
      <alignment wrapText="1"/>
    </xf>
    <xf numFmtId="17" fontId="0" fillId="0" borderId="0" xfId="0" quotePrefix="1" applyNumberFormat="1"/>
    <xf numFmtId="0" fontId="8" fillId="0" borderId="15" xfId="0" applyFont="1" applyBorder="1" applyAlignment="1">
      <alignment vertical="top"/>
    </xf>
    <xf numFmtId="0" fontId="2" fillId="2" borderId="4" xfId="1" applyBorder="1">
      <alignment horizontal="center" vertical="center" wrapText="1"/>
    </xf>
    <xf numFmtId="0" fontId="8" fillId="0" borderId="15" xfId="0" applyFont="1" applyFill="1" applyBorder="1" applyAlignment="1">
      <alignment vertical="top" wrapText="1"/>
    </xf>
    <xf numFmtId="0" fontId="8" fillId="0" borderId="15" xfId="0" applyFont="1" applyBorder="1" applyAlignment="1">
      <alignment vertical="top" wrapText="1"/>
    </xf>
    <xf numFmtId="0" fontId="16" fillId="0" borderId="15" xfId="4" applyBorder="1" applyAlignment="1">
      <alignment vertical="top" wrapText="1"/>
    </xf>
    <xf numFmtId="0" fontId="16" fillId="0" borderId="15" xfId="4" applyBorder="1" applyAlignment="1">
      <alignment horizontal="right" wrapText="1"/>
    </xf>
    <xf numFmtId="0" fontId="5" fillId="0" borderId="16"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8"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19" xfId="1" applyFont="1" applyFill="1" applyBorder="1">
      <alignment horizontal="center" vertical="center" wrapText="1"/>
    </xf>
    <xf numFmtId="9" fontId="3" fillId="0" borderId="3" xfId="9" applyFont="1" applyBorder="1" applyAlignment="1">
      <alignment horizontal="center" vertical="center" wrapText="1"/>
    </xf>
    <xf numFmtId="0" fontId="0" fillId="0" borderId="0" xfId="0" applyBorder="1"/>
    <xf numFmtId="0" fontId="0" fillId="0" borderId="20" xfId="0" applyBorder="1"/>
    <xf numFmtId="0" fontId="0" fillId="0" borderId="22" xfId="0" applyBorder="1"/>
    <xf numFmtId="0" fontId="0" fillId="0" borderId="0" xfId="0" applyFont="1"/>
    <xf numFmtId="0" fontId="2" fillId="9" borderId="11" xfId="1" applyFont="1" applyFill="1" applyBorder="1">
      <alignment horizontal="center" vertical="center" wrapText="1"/>
    </xf>
    <xf numFmtId="14" fontId="2" fillId="9" borderId="11" xfId="1" applyNumberFormat="1" applyFont="1" applyFill="1" applyBorder="1">
      <alignment horizontal="center" vertical="center" wrapText="1"/>
    </xf>
    <xf numFmtId="0" fontId="0" fillId="0" borderId="27" xfId="0" applyBorder="1"/>
    <xf numFmtId="14" fontId="10" fillId="0" borderId="0" xfId="6" applyNumberFormat="1"/>
    <xf numFmtId="0" fontId="10" fillId="0" borderId="0" xfId="6" applyAlignment="1">
      <alignment horizontal="right"/>
    </xf>
    <xf numFmtId="0" fontId="0" fillId="0" borderId="31" xfId="0" applyBorder="1"/>
    <xf numFmtId="0" fontId="8" fillId="10" borderId="15" xfId="0" applyFont="1" applyFill="1" applyBorder="1" applyAlignment="1">
      <alignment horizontal="center" vertical="center"/>
    </xf>
    <xf numFmtId="0" fontId="28" fillId="0" borderId="0" xfId="5" applyFont="1"/>
    <xf numFmtId="0" fontId="5" fillId="0" borderId="16" xfId="0" applyFont="1" applyBorder="1" applyAlignment="1">
      <alignment horizontal="center" vertical="center" wrapText="1"/>
    </xf>
    <xf numFmtId="0" fontId="0" fillId="0" borderId="0" xfId="0" applyFill="1" applyBorder="1" applyAlignment="1">
      <alignment vertical="center" wrapText="1"/>
    </xf>
    <xf numFmtId="0" fontId="8" fillId="10" borderId="15" xfId="0" applyFont="1" applyFill="1" applyBorder="1" applyAlignment="1">
      <alignment horizontal="center" vertical="center" wrapText="1"/>
    </xf>
    <xf numFmtId="0" fontId="3" fillId="0" borderId="37" xfId="3" applyBorder="1" applyAlignment="1">
      <alignment vertical="top"/>
    </xf>
    <xf numFmtId="0" fontId="8" fillId="0" borderId="36" xfId="2" applyFont="1" applyFill="1" applyBorder="1" applyAlignment="1">
      <alignment vertical="top"/>
      <protection locked="0"/>
    </xf>
    <xf numFmtId="0" fontId="4" fillId="0" borderId="35" xfId="0" applyFont="1" applyBorder="1" applyAlignment="1"/>
    <xf numFmtId="0" fontId="0" fillId="0" borderId="40" xfId="0" applyBorder="1" applyAlignment="1">
      <alignment wrapText="1"/>
    </xf>
    <xf numFmtId="0" fontId="0" fillId="0" borderId="40" xfId="0" applyBorder="1" applyAlignment="1"/>
    <xf numFmtId="0" fontId="4" fillId="0" borderId="0" xfId="0" applyFont="1" applyFill="1" applyBorder="1" applyAlignment="1">
      <alignment vertical="center"/>
    </xf>
    <xf numFmtId="0" fontId="1" fillId="3" borderId="41" xfId="2" applyBorder="1">
      <protection locked="0"/>
    </xf>
    <xf numFmtId="0" fontId="1" fillId="3" borderId="30" xfId="2" applyBorder="1" applyAlignment="1">
      <alignment vertical="top"/>
      <protection locked="0"/>
    </xf>
    <xf numFmtId="0" fontId="16" fillId="0" borderId="42" xfId="4" applyBorder="1" applyAlignment="1">
      <alignment vertical="top" wrapText="1"/>
    </xf>
    <xf numFmtId="0" fontId="16" fillId="0" borderId="43" xfId="4" applyBorder="1" applyAlignment="1">
      <alignment vertical="top" wrapText="1"/>
    </xf>
    <xf numFmtId="0" fontId="16" fillId="0" borderId="44" xfId="4" applyBorder="1" applyAlignment="1">
      <alignment vertical="top" wrapText="1"/>
    </xf>
    <xf numFmtId="0" fontId="16" fillId="0" borderId="38" xfId="4" applyFont="1" applyFill="1" applyBorder="1" applyAlignment="1">
      <alignment wrapText="1"/>
    </xf>
    <xf numFmtId="0" fontId="16" fillId="0" borderId="43" xfId="4" applyFont="1" applyFill="1" applyBorder="1" applyAlignment="1">
      <alignment wrapText="1"/>
    </xf>
    <xf numFmtId="0" fontId="29" fillId="0" borderId="0" xfId="0" applyFont="1" applyFill="1" applyBorder="1" applyAlignment="1">
      <alignment vertical="center"/>
    </xf>
    <xf numFmtId="0" fontId="29" fillId="0" borderId="35" xfId="0" applyFont="1" applyBorder="1" applyAlignment="1"/>
    <xf numFmtId="0" fontId="16" fillId="0" borderId="15" xfId="4" applyFill="1" applyBorder="1" applyAlignment="1">
      <alignment vertical="top" wrapText="1"/>
    </xf>
    <xf numFmtId="0" fontId="11" fillId="0" borderId="10" xfId="7" applyAlignment="1"/>
    <xf numFmtId="0" fontId="8" fillId="0" borderId="45" xfId="0" applyFont="1" applyBorder="1" applyAlignment="1">
      <alignment vertical="top" wrapText="1"/>
    </xf>
    <xf numFmtId="0" fontId="8" fillId="0" borderId="46" xfId="0" applyFont="1" applyBorder="1" applyAlignment="1">
      <alignment vertical="top" wrapText="1"/>
    </xf>
    <xf numFmtId="0" fontId="4" fillId="0" borderId="8" xfId="0" applyFont="1" applyFill="1" applyBorder="1" applyAlignment="1">
      <alignment vertical="top" wrapText="1"/>
    </xf>
    <xf numFmtId="0" fontId="4" fillId="0" borderId="8" xfId="0" applyFont="1" applyBorder="1" applyAlignment="1">
      <alignment vertical="top" wrapText="1"/>
    </xf>
    <xf numFmtId="0" fontId="6" fillId="0" borderId="5" xfId="0" applyFont="1" applyBorder="1" applyAlignment="1">
      <alignment vertical="top" wrapText="1"/>
    </xf>
    <xf numFmtId="0" fontId="6" fillId="0" borderId="5" xfId="0" applyFont="1" applyFill="1" applyBorder="1" applyAlignment="1">
      <alignment vertical="top" wrapText="1"/>
    </xf>
    <xf numFmtId="0" fontId="4" fillId="0" borderId="9" xfId="0" applyFont="1" applyBorder="1" applyAlignment="1">
      <alignment vertical="top" wrapText="1"/>
    </xf>
    <xf numFmtId="0" fontId="21" fillId="0" borderId="0" xfId="0" applyFont="1" applyAlignment="1">
      <alignment vertical="center"/>
    </xf>
    <xf numFmtId="0" fontId="8" fillId="0" borderId="21" xfId="0" applyFont="1" applyBorder="1" applyAlignment="1">
      <alignment vertical="center"/>
    </xf>
    <xf numFmtId="0" fontId="8" fillId="0" borderId="28" xfId="0" applyFont="1" applyBorder="1" applyAlignment="1">
      <alignment vertical="center"/>
    </xf>
    <xf numFmtId="0" fontId="8" fillId="0" borderId="29" xfId="0" applyFont="1" applyBorder="1" applyAlignment="1"/>
    <xf numFmtId="0" fontId="8" fillId="0" borderId="26" xfId="0" applyFont="1" applyBorder="1" applyAlignment="1"/>
    <xf numFmtId="0" fontId="0" fillId="8" borderId="26" xfId="0" applyFill="1" applyBorder="1" applyAlignment="1"/>
    <xf numFmtId="0" fontId="0" fillId="8" borderId="47" xfId="0" applyFill="1" applyBorder="1" applyAlignment="1">
      <alignment horizontal="left"/>
    </xf>
    <xf numFmtId="0" fontId="22" fillId="0" borderId="0" xfId="0" applyFont="1" applyAlignment="1"/>
    <xf numFmtId="0" fontId="22" fillId="0" borderId="0" xfId="0" applyFont="1" applyAlignment="1">
      <alignment vertical="center"/>
    </xf>
    <xf numFmtId="0" fontId="26" fillId="9" borderId="48" xfId="0" applyFont="1" applyFill="1" applyBorder="1" applyAlignment="1">
      <alignment vertical="center" wrapText="1"/>
    </xf>
    <xf numFmtId="0" fontId="34" fillId="9" borderId="49" xfId="0" applyFont="1" applyFill="1" applyBorder="1" applyAlignment="1">
      <alignment vertical="center" wrapText="1"/>
    </xf>
    <xf numFmtId="0" fontId="6" fillId="0" borderId="0" xfId="0" applyFont="1" applyAlignment="1">
      <alignment vertical="top" wrapText="1"/>
    </xf>
    <xf numFmtId="0" fontId="4" fillId="0" borderId="0" xfId="0" applyFont="1" applyAlignment="1">
      <alignment vertical="top" wrapText="1"/>
    </xf>
    <xf numFmtId="0" fontId="6" fillId="10" borderId="39" xfId="0" applyFont="1" applyFill="1" applyBorder="1" applyAlignment="1">
      <alignment vertical="top" wrapText="1"/>
    </xf>
    <xf numFmtId="0" fontId="29" fillId="10" borderId="50" xfId="0" applyFont="1" applyFill="1" applyBorder="1" applyAlignment="1">
      <alignment vertical="center" wrapText="1"/>
    </xf>
    <xf numFmtId="0" fontId="6" fillId="10" borderId="51" xfId="0" applyFont="1" applyFill="1" applyBorder="1" applyAlignment="1">
      <alignment vertical="top" wrapText="1"/>
    </xf>
    <xf numFmtId="0" fontId="4" fillId="0" borderId="9" xfId="0" applyFont="1" applyFill="1" applyBorder="1" applyAlignment="1">
      <alignment vertical="top" wrapText="1"/>
    </xf>
    <xf numFmtId="0" fontId="33" fillId="4" borderId="7" xfId="0" applyFont="1" applyFill="1" applyBorder="1" applyAlignment="1">
      <alignment horizontal="center" wrapText="1"/>
    </xf>
    <xf numFmtId="0" fontId="33" fillId="4" borderId="6" xfId="0" applyFont="1" applyFill="1" applyBorder="1" applyAlignment="1">
      <alignment horizontal="center" wrapText="1"/>
    </xf>
    <xf numFmtId="0" fontId="11" fillId="7" borderId="23" xfId="7" applyFill="1" applyBorder="1" applyAlignment="1">
      <alignment horizontal="center"/>
    </xf>
    <xf numFmtId="0" fontId="11" fillId="7" borderId="24" xfId="7" applyFill="1" applyBorder="1" applyAlignment="1">
      <alignment horizontal="center"/>
    </xf>
    <xf numFmtId="0" fontId="11" fillId="7" borderId="25" xfId="7" applyFill="1" applyBorder="1" applyAlignment="1">
      <alignment horizontal="center"/>
    </xf>
    <xf numFmtId="0" fontId="13" fillId="7" borderId="12" xfId="7" applyFont="1" applyFill="1" applyBorder="1" applyAlignment="1">
      <alignment horizontal="center"/>
    </xf>
    <xf numFmtId="14" fontId="2" fillId="5" borderId="14" xfId="1" applyNumberFormat="1" applyFont="1" applyFill="1" applyBorder="1" applyAlignment="1">
      <alignment horizontal="center" vertical="center" wrapText="1"/>
    </xf>
    <xf numFmtId="14" fontId="2" fillId="5" borderId="14" xfId="1" applyNumberFormat="1" applyFill="1" applyBorder="1" applyAlignment="1">
      <alignment horizontal="center" vertical="center" wrapText="1"/>
    </xf>
    <xf numFmtId="0" fontId="0" fillId="0" borderId="0" xfId="0" applyAlignment="1">
      <alignment horizontal="left" vertical="center"/>
    </xf>
    <xf numFmtId="0" fontId="0" fillId="7" borderId="32" xfId="0" applyFill="1" applyBorder="1" applyAlignment="1">
      <alignment horizontal="left" vertical="center" wrapText="1"/>
    </xf>
    <xf numFmtId="0" fontId="0" fillId="7" borderId="33" xfId="0" applyFill="1" applyBorder="1" applyAlignment="1">
      <alignment horizontal="left" vertical="center" wrapText="1"/>
    </xf>
    <xf numFmtId="0" fontId="18" fillId="0" borderId="0" xfId="8" applyFont="1" applyAlignment="1"/>
    <xf numFmtId="0" fontId="8" fillId="0" borderId="0" xfId="0" applyFont="1" applyBorder="1" applyAlignment="1">
      <alignment wrapText="1"/>
    </xf>
    <xf numFmtId="0" fontId="8" fillId="0" borderId="0" xfId="0" applyFont="1" applyBorder="1"/>
    <xf numFmtId="0" fontId="8" fillId="0" borderId="0" xfId="0" applyFont="1" applyFill="1" applyBorder="1" applyAlignment="1">
      <alignment wrapText="1"/>
    </xf>
    <xf numFmtId="0" fontId="0" fillId="0" borderId="0" xfId="2" applyFont="1" applyFill="1" applyBorder="1">
      <protection locked="0"/>
    </xf>
    <xf numFmtId="0" fontId="3" fillId="0" borderId="38" xfId="3" applyBorder="1"/>
    <xf numFmtId="0" fontId="8" fillId="0" borderId="56" xfId="0" applyFont="1" applyFill="1" applyBorder="1" applyAlignment="1">
      <alignment horizontal="left" vertical="top" wrapText="1"/>
    </xf>
    <xf numFmtId="0" fontId="16" fillId="0" borderId="57" xfId="4" applyFont="1" applyFill="1" applyBorder="1" applyAlignment="1">
      <alignment vertical="top" wrapText="1"/>
    </xf>
    <xf numFmtId="0" fontId="17" fillId="7" borderId="34" xfId="0" applyFont="1" applyFill="1" applyBorder="1" applyAlignment="1">
      <alignment horizontal="left" vertical="center" wrapText="1"/>
    </xf>
    <xf numFmtId="0" fontId="5" fillId="11" borderId="0" xfId="1" applyFont="1" applyFill="1" applyBorder="1" applyAlignment="1">
      <alignment horizontal="center" vertical="center" wrapText="1"/>
    </xf>
    <xf numFmtId="0" fontId="5" fillId="11" borderId="0" xfId="0" applyFont="1" applyFill="1" applyBorder="1" applyAlignment="1">
      <alignment horizontal="center" vertical="center" wrapText="1"/>
    </xf>
    <xf numFmtId="0" fontId="8" fillId="11" borderId="0" xfId="0" applyFont="1" applyFill="1"/>
    <xf numFmtId="14" fontId="5" fillId="11" borderId="0" xfId="1" applyNumberFormat="1" applyFont="1" applyFill="1" applyBorder="1" applyAlignment="1">
      <alignment horizontal="center" vertical="center" wrapText="1"/>
    </xf>
    <xf numFmtId="21" fontId="5" fillId="11" borderId="0" xfId="1" applyNumberFormat="1" applyFont="1" applyFill="1" applyBorder="1" applyAlignment="1">
      <alignment horizontal="center" vertical="center" wrapText="1"/>
    </xf>
    <xf numFmtId="1" fontId="1" fillId="3" borderId="2" xfId="2" applyNumberFormat="1" applyAlignment="1">
      <alignment horizontal="left"/>
      <protection locked="0"/>
    </xf>
    <xf numFmtId="0" fontId="1" fillId="3" borderId="2" xfId="2" applyAlignment="1">
      <alignment horizontal="left"/>
      <protection locked="0"/>
    </xf>
    <xf numFmtId="0" fontId="0" fillId="3" borderId="2" xfId="2" applyFont="1" applyAlignment="1">
      <alignment horizontal="left"/>
      <protection locked="0"/>
    </xf>
    <xf numFmtId="0" fontId="1" fillId="3" borderId="58" xfId="2" applyBorder="1" applyAlignment="1">
      <alignment horizontal="left"/>
      <protection locked="0"/>
    </xf>
    <xf numFmtId="14" fontId="1" fillId="3" borderId="2" xfId="2" applyNumberFormat="1" applyAlignment="1">
      <alignment horizontal="left"/>
      <protection locked="0"/>
    </xf>
    <xf numFmtId="164" fontId="1" fillId="3" borderId="2" xfId="2" applyNumberFormat="1" applyAlignment="1">
      <alignment horizontal="left"/>
      <protection locked="0"/>
    </xf>
    <xf numFmtId="0" fontId="1" fillId="3" borderId="2" xfId="2" quotePrefix="1" applyAlignment="1">
      <alignment horizontal="left"/>
      <protection locked="0"/>
    </xf>
    <xf numFmtId="0" fontId="3" fillId="0" borderId="3" xfId="3" applyAlignment="1">
      <alignment horizontal="left"/>
    </xf>
    <xf numFmtId="0" fontId="1" fillId="3" borderId="2" xfId="2" applyAlignment="1">
      <alignment horizontal="left" wrapText="1"/>
      <protection locked="0"/>
    </xf>
    <xf numFmtId="1" fontId="0" fillId="3" borderId="2" xfId="2" applyNumberFormat="1" applyFont="1" applyAlignment="1">
      <alignment horizontal="left"/>
      <protection locked="0"/>
    </xf>
    <xf numFmtId="0" fontId="0" fillId="7" borderId="32" xfId="0" applyFont="1" applyFill="1" applyBorder="1" applyAlignment="1">
      <alignment horizontal="left" vertical="center" wrapText="1"/>
    </xf>
    <xf numFmtId="0" fontId="0" fillId="7" borderId="33" xfId="0" applyFont="1" applyFill="1" applyBorder="1" applyAlignment="1">
      <alignment horizontal="left" vertical="center" wrapText="1"/>
    </xf>
    <xf numFmtId="0" fontId="0" fillId="7" borderId="34" xfId="0" applyFont="1" applyFill="1" applyBorder="1" applyAlignment="1">
      <alignment horizontal="left" vertical="center" wrapText="1"/>
    </xf>
    <xf numFmtId="0" fontId="16" fillId="0" borderId="52" xfId="4" applyFill="1" applyBorder="1" applyAlignment="1">
      <alignment wrapText="1"/>
    </xf>
    <xf numFmtId="0" fontId="16" fillId="0" borderId="54" xfId="4" applyFill="1" applyBorder="1" applyAlignment="1">
      <alignment wrapText="1"/>
    </xf>
    <xf numFmtId="0" fontId="1" fillId="3" borderId="53" xfId="2" applyBorder="1" applyAlignment="1">
      <alignment horizontal="left"/>
      <protection locked="0"/>
    </xf>
    <xf numFmtId="0" fontId="1" fillId="3" borderId="55" xfId="2" applyBorder="1" applyAlignment="1">
      <alignment horizontal="left"/>
      <protection locked="0"/>
    </xf>
    <xf numFmtId="0" fontId="8" fillId="0" borderId="45" xfId="0" applyFont="1" applyFill="1" applyBorder="1" applyAlignment="1">
      <alignment vertical="top" wrapText="1"/>
    </xf>
    <xf numFmtId="0" fontId="8" fillId="0" borderId="16" xfId="0" applyFont="1" applyFill="1" applyBorder="1" applyAlignment="1">
      <alignment vertical="top" wrapText="1"/>
    </xf>
    <xf numFmtId="0" fontId="16" fillId="0" borderId="0" xfId="4" applyBorder="1" applyAlignment="1">
      <alignment horizontal="left" wrapText="1"/>
    </xf>
  </cellXfs>
  <cellStyles count="10">
    <cellStyle name="Explanatory Text" xfId="4" builtinId="53" customBuiltin="1"/>
    <cellStyle name="Fillable Field" xfId="2" xr:uid="{00000000-0005-0000-0000-000001000000}"/>
    <cellStyle name="Formula" xfId="3" xr:uid="{00000000-0005-0000-0000-000002000000}"/>
    <cellStyle name="Header" xfId="1" xr:uid="{00000000-0005-0000-0000-000003000000}"/>
    <cellStyle name="Heading 1" xfId="7" builtinId="16"/>
    <cellStyle name="Hyperlink" xfId="6" builtinId="8"/>
    <cellStyle name="Normal" xfId="0" builtinId="0" customBuiltin="1"/>
    <cellStyle name="Percent" xfId="9" builtinId="5"/>
    <cellStyle name="Title" xfId="8" builtinId="15"/>
    <cellStyle name="Warning Text" xfId="5" builtinId="11"/>
  </cellStyles>
  <dxfs count="8">
    <dxf>
      <font>
        <strike val="0"/>
        <outline val="0"/>
        <shadow val="0"/>
        <u val="none"/>
        <vertAlign val="baseline"/>
        <sz val="11"/>
        <color auto="1"/>
        <name val="Calibri"/>
        <scheme val="minor"/>
      </font>
      <alignment horizontal="general" vertical="top"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11"/>
        <color auto="1"/>
        <name val="Calibri"/>
        <scheme val="minor"/>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alignment horizontal="general" vertical="top" textRotation="0" wrapText="1" indent="0" justifyLastLine="0" shrinkToFit="0" readingOrder="0"/>
    </dxf>
    <dxf>
      <border>
        <bottom style="thin">
          <color indexed="64"/>
        </bottom>
      </border>
    </dxf>
    <dxf>
      <font>
        <strike val="0"/>
        <outline val="0"/>
        <shadow val="0"/>
        <u val="none"/>
        <vertAlign val="baseline"/>
        <sz val="12"/>
        <color theme="1"/>
        <name val="Calibri"/>
        <scheme val="minor"/>
      </font>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i val="0"/>
        <color theme="0"/>
      </font>
      <fill>
        <patternFill>
          <bgColor theme="8"/>
        </patternFill>
      </fill>
    </dxf>
  </dxfs>
  <tableStyles count="0" defaultTableStyle="TableStyleMedium2" defaultPivotStyle="PivotStyleLight16"/>
  <colors>
    <mruColors>
      <color rgb="FFCCECFF"/>
      <color rgb="FF193965"/>
      <color rgb="FF5F92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104773</xdr:colOff>
      <xdr:row>1</xdr:row>
      <xdr:rowOff>85378</xdr:rowOff>
    </xdr:from>
    <xdr:to>
      <xdr:col>2</xdr:col>
      <xdr:colOff>819148</xdr:colOff>
      <xdr:row>4</xdr:row>
      <xdr:rowOff>18703</xdr:rowOff>
    </xdr:to>
    <xdr:pic>
      <xdr:nvPicPr>
        <xdr:cNvPr id="2" name="Picture 1">
          <a:extLst>
            <a:ext uri="{FF2B5EF4-FFF2-40B4-BE49-F238E27FC236}">
              <a16:creationId xmlns:a16="http://schemas.microsoft.com/office/drawing/2014/main" id="{498F2C66-FF57-48FE-8F5D-CF7CFD7EC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4373" y="275878"/>
          <a:ext cx="2857500" cy="647700"/>
        </a:xfrm>
        <a:prstGeom prst="rect">
          <a:avLst/>
        </a:prstGeom>
      </xdr:spPr>
    </xdr:pic>
    <xdr:clientData/>
  </xdr:twoCellAnchor>
  <xdr:twoCellAnchor editAs="oneCell">
    <xdr:from>
      <xdr:col>3</xdr:col>
      <xdr:colOff>6214987</xdr:colOff>
      <xdr:row>0</xdr:row>
      <xdr:rowOff>161288</xdr:rowOff>
    </xdr:from>
    <xdr:to>
      <xdr:col>3</xdr:col>
      <xdr:colOff>7648575</xdr:colOff>
      <xdr:row>4</xdr:row>
      <xdr:rowOff>71478</xdr:rowOff>
    </xdr:to>
    <xdr:pic>
      <xdr:nvPicPr>
        <xdr:cNvPr id="3" name="Picture 2">
          <a:extLst>
            <a:ext uri="{FF2B5EF4-FFF2-40B4-BE49-F238E27FC236}">
              <a16:creationId xmlns:a16="http://schemas.microsoft.com/office/drawing/2014/main" id="{1E628F73-7E43-4288-BB74-39288BE1024C}"/>
            </a:ext>
          </a:extLst>
        </xdr:cNvPr>
        <xdr:cNvPicPr>
          <a:picLocks noChangeAspect="1"/>
        </xdr:cNvPicPr>
      </xdr:nvPicPr>
      <xdr:blipFill>
        <a:blip xmlns:r="http://schemas.openxmlformats.org/officeDocument/2006/relationships" r:embed="rId2" cstate="print">
          <a:biLevel thresh="75000"/>
          <a:extLst>
            <a:ext uri="{28A0092B-C50C-407E-A947-70E740481C1C}">
              <a14:useLocalDpi xmlns:a14="http://schemas.microsoft.com/office/drawing/2010/main" val="0"/>
            </a:ext>
          </a:extLst>
        </a:blip>
        <a:stretch>
          <a:fillRect/>
        </a:stretch>
      </xdr:blipFill>
      <xdr:spPr>
        <a:xfrm>
          <a:off x="9986887" y="161288"/>
          <a:ext cx="1433588" cy="8150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cott, Kendall (VDH)" id="{0A859551-4C29-4310-A066-1F15762AD425}" userId="S::Kendall.Scott@vdh.virginia.gov::ef055a18-7c18-436f-b125-3b917dbcd80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5:C73" totalsRowShown="0" headerRowDxfId="6" dataDxfId="4" headerRowBorderDxfId="5" tableBorderDxfId="3" totalsRowBorderDxfId="2">
  <tableColumns count="2">
    <tableColumn id="1" xr3:uid="{00000000-0010-0000-0000-000001000000}" name="Data Field (in order of appearance)" dataDxfId="1"/>
    <tableColumn id="2" xr3:uid="{00000000-0010-0000-0000-000002000000}" name="Description "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GWDW Template">
      <a:dk1>
        <a:srgbClr val="4A4F53"/>
      </a:dk1>
      <a:lt1>
        <a:sysClr val="window" lastClr="FFFFFF"/>
      </a:lt1>
      <a:dk2>
        <a:srgbClr val="193965"/>
      </a:dk2>
      <a:lt2>
        <a:srgbClr val="D2E288"/>
      </a:lt2>
      <a:accent1>
        <a:srgbClr val="007A60"/>
      </a:accent1>
      <a:accent2>
        <a:srgbClr val="94CBEE"/>
      </a:accent2>
      <a:accent3>
        <a:srgbClr val="4EB7AC"/>
      </a:accent3>
      <a:accent4>
        <a:srgbClr val="9CCB3B"/>
      </a:accent4>
      <a:accent5>
        <a:srgbClr val="D94F33"/>
      </a:accent5>
      <a:accent6>
        <a:srgbClr val="FDB92D"/>
      </a:accent6>
      <a:hlink>
        <a:srgbClr val="2369AF"/>
      </a:hlink>
      <a:folHlink>
        <a:srgbClr val="37A7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1" dT="2022-12-19T15:06:46.72" personId="{0A859551-4C29-4310-A066-1F15762AD425}" id="{3D386B1C-FB52-470C-8229-C39F6E3FB436}">
    <text>Can we create list/table with all of our contact information?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https://nepis.epa.gov/Exe/ZyPDF.cgi/P100VLI2.PDF?Dockey=P100VLI2.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9"/>
  <sheetViews>
    <sheetView showGridLines="0" topLeftCell="A4" zoomScaleNormal="100" workbookViewId="0">
      <selection activeCell="B6" sqref="B6:D6"/>
    </sheetView>
  </sheetViews>
  <sheetFormatPr defaultColWidth="0" defaultRowHeight="15" zeroHeight="1" x14ac:dyDescent="0.25"/>
  <cols>
    <col min="1" max="1" width="9.140625" customWidth="1"/>
    <col min="2" max="2" width="32.140625" customWidth="1"/>
    <col min="3" max="3" width="15.28515625" customWidth="1"/>
    <col min="4" max="4" width="115.28515625" customWidth="1"/>
    <col min="5" max="5" width="9.140625" customWidth="1"/>
    <col min="6" max="16384" width="9.140625" hidden="1"/>
  </cols>
  <sheetData>
    <row r="1" spans="2:5" ht="15" customHeight="1" x14ac:dyDescent="0.25">
      <c r="B1" s="15"/>
      <c r="C1" s="84"/>
      <c r="D1" s="84"/>
    </row>
    <row r="2" spans="2:5" ht="15" customHeight="1" x14ac:dyDescent="0.25">
      <c r="B2" s="15"/>
      <c r="C2" s="84"/>
      <c r="D2" s="84"/>
    </row>
    <row r="3" spans="2:5" ht="26.25" x14ac:dyDescent="0.4">
      <c r="B3" s="15"/>
      <c r="D3" s="112" t="s">
        <v>532</v>
      </c>
    </row>
    <row r="4" spans="2:5" x14ac:dyDescent="0.25">
      <c r="B4" s="15"/>
    </row>
    <row r="5" spans="2:5" ht="15.75" thickBot="1" x14ac:dyDescent="0.3">
      <c r="B5" s="15"/>
    </row>
    <row r="6" spans="2:5" ht="219" customHeight="1" thickTop="1" thickBot="1" x14ac:dyDescent="0.3">
      <c r="B6" s="136" t="s">
        <v>533</v>
      </c>
      <c r="C6" s="137"/>
      <c r="D6" s="138"/>
    </row>
    <row r="7" spans="2:5" ht="15.75" thickTop="1" x14ac:dyDescent="0.25">
      <c r="B7" s="15"/>
    </row>
    <row r="8" spans="2:5" ht="16.5" thickBot="1" x14ac:dyDescent="0.3">
      <c r="B8" s="74" t="s">
        <v>282</v>
      </c>
      <c r="C8" s="62"/>
      <c r="D8" s="62"/>
    </row>
    <row r="9" spans="2:5" ht="15.75" thickBot="1" x14ac:dyDescent="0.3">
      <c r="B9" s="64" t="s">
        <v>299</v>
      </c>
      <c r="C9" s="63"/>
      <c r="D9" s="63"/>
    </row>
    <row r="10" spans="2:5" ht="15.75" thickBot="1" x14ac:dyDescent="0.3">
      <c r="B10" s="33" t="s">
        <v>0</v>
      </c>
      <c r="C10" s="33" t="s">
        <v>287</v>
      </c>
      <c r="D10" s="33" t="s">
        <v>1</v>
      </c>
    </row>
    <row r="11" spans="2:5" ht="36" customHeight="1" thickBot="1" x14ac:dyDescent="0.3">
      <c r="B11" s="55" t="s">
        <v>341</v>
      </c>
      <c r="C11" s="59" t="s">
        <v>531</v>
      </c>
      <c r="D11" s="37" t="s">
        <v>344</v>
      </c>
    </row>
    <row r="12" spans="2:5" ht="47.25" customHeight="1" thickBot="1" x14ac:dyDescent="0.3">
      <c r="B12" s="1" t="s">
        <v>507</v>
      </c>
      <c r="C12" s="1" t="s">
        <v>531</v>
      </c>
      <c r="D12" s="75" t="s">
        <v>345</v>
      </c>
    </row>
    <row r="13" spans="2:5" ht="256.5" customHeight="1" thickBot="1" x14ac:dyDescent="0.3">
      <c r="B13" s="55" t="s">
        <v>241</v>
      </c>
      <c r="C13" s="59" t="s">
        <v>357</v>
      </c>
      <c r="D13" s="75" t="s">
        <v>534</v>
      </c>
    </row>
    <row r="14" spans="2:5" ht="47.25" customHeight="1" thickBot="1" x14ac:dyDescent="0.3">
      <c r="B14" s="1" t="s">
        <v>340</v>
      </c>
      <c r="C14" s="1" t="s">
        <v>348</v>
      </c>
      <c r="D14" s="75" t="s">
        <v>535</v>
      </c>
      <c r="E14" s="4"/>
    </row>
    <row r="15" spans="2:5" x14ac:dyDescent="0.25">
      <c r="B15" s="4"/>
      <c r="C15" s="5"/>
      <c r="D15" s="4"/>
    </row>
    <row r="16" spans="2:5" s="10" customFormat="1" ht="16.5" thickBot="1" x14ac:dyDescent="0.3">
      <c r="B16" s="73" t="s">
        <v>2</v>
      </c>
      <c r="C16" s="65"/>
      <c r="D16" s="65"/>
    </row>
    <row r="17" spans="1:4" ht="18.75" customHeight="1" thickTop="1" thickBot="1" x14ac:dyDescent="0.3">
      <c r="B17" s="67" t="s">
        <v>3</v>
      </c>
      <c r="C17" s="66"/>
      <c r="D17" s="70" t="s">
        <v>342</v>
      </c>
    </row>
    <row r="18" spans="1:4" ht="51" customHeight="1" thickTop="1" thickBot="1" x14ac:dyDescent="0.3">
      <c r="A18" s="45"/>
      <c r="B18" s="61" t="s">
        <v>242</v>
      </c>
      <c r="C18" s="68"/>
      <c r="D18" s="69" t="s">
        <v>346</v>
      </c>
    </row>
    <row r="19" spans="1:4" ht="75.75" customHeight="1" thickTop="1" thickBot="1" x14ac:dyDescent="0.3">
      <c r="A19" s="46"/>
      <c r="B19" s="60" t="s">
        <v>4</v>
      </c>
      <c r="C19" s="71"/>
      <c r="D19" s="72" t="s">
        <v>347</v>
      </c>
    </row>
    <row r="20" spans="1:4" ht="15.6" customHeight="1" thickTop="1" thickBot="1" x14ac:dyDescent="0.3"/>
    <row r="21" spans="1:4" ht="60" customHeight="1" thickTop="1" thickBot="1" x14ac:dyDescent="0.3">
      <c r="B21" s="110" t="s">
        <v>343</v>
      </c>
      <c r="C21" s="111"/>
      <c r="D21" s="120" t="s">
        <v>547</v>
      </c>
    </row>
    <row r="22" spans="1:4" ht="15.6" customHeight="1" thickTop="1" x14ac:dyDescent="0.25"/>
    <row r="23" spans="1:4" x14ac:dyDescent="0.25">
      <c r="B23" s="15" t="s">
        <v>499</v>
      </c>
    </row>
    <row r="24" spans="1:4" x14ac:dyDescent="0.25"/>
    <row r="25" spans="1:4" x14ac:dyDescent="0.25">
      <c r="B25" t="s">
        <v>5</v>
      </c>
      <c r="C25" s="48" t="s">
        <v>524</v>
      </c>
    </row>
    <row r="26" spans="1:4" x14ac:dyDescent="0.25">
      <c r="B26" t="s">
        <v>336</v>
      </c>
    </row>
    <row r="27" spans="1:4" x14ac:dyDescent="0.25">
      <c r="B27" s="32" t="s">
        <v>314</v>
      </c>
    </row>
    <row r="28" spans="1:4" x14ac:dyDescent="0.25"/>
    <row r="29" spans="1:4" x14ac:dyDescent="0.25"/>
  </sheetData>
  <sheetProtection algorithmName="SHA-512" hashValue="cfH8P0HQYRfU0kwSSNOvc6srtRPGyb8iIgL/0TpG89GzE30gWl70v0Qjijn1OwWSaGmxlUgudrNxLeqJwGymJA==" saltValue="6D9Bk8zWGMeaneJtYQeo1w==" spinCount="100000" sheet="1" objects="1" scenarios="1"/>
  <mergeCells count="1">
    <mergeCell ref="B6:D6"/>
  </mergeCells>
  <hyperlinks>
    <hyperlink ref="B23" location="'#1 - Facility Info'!A1" display="Continue to [#1 - State Report - Facility Info]" xr:uid="{00000000-0004-0000-0000-000000000000}"/>
  </hyperlinks>
  <pageMargins left="0.7" right="0.7" top="0.75" bottom="0.75" header="0.3" footer="0.3"/>
  <pageSetup scale="71" fitToHeight="0" orientation="landscape"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CCECFF"/>
    <pageSetUpPr fitToPage="1"/>
  </sheetPr>
  <dimension ref="A1:G34"/>
  <sheetViews>
    <sheetView showGridLines="0" topLeftCell="A4" zoomScaleNormal="100" workbookViewId="0">
      <selection activeCell="D18" sqref="D18"/>
    </sheetView>
  </sheetViews>
  <sheetFormatPr defaultColWidth="0" defaultRowHeight="15" zeroHeight="1" x14ac:dyDescent="0.25"/>
  <cols>
    <col min="1" max="1" width="3" customWidth="1"/>
    <col min="2" max="2" width="41.5703125" customWidth="1"/>
    <col min="3" max="3" width="92.5703125" customWidth="1"/>
    <col min="4" max="4" width="36.7109375" style="12" customWidth="1"/>
    <col min="5" max="5" width="11.85546875" bestFit="1" customWidth="1"/>
    <col min="6" max="6" width="3.85546875" customWidth="1"/>
    <col min="7" max="7" width="33.5703125" style="6" hidden="1" customWidth="1"/>
    <col min="8" max="16384" width="9.140625" hidden="1"/>
  </cols>
  <sheetData>
    <row r="1" spans="2:4" s="91" customFormat="1" ht="18.75" x14ac:dyDescent="0.3"/>
    <row r="2" spans="2:4" x14ac:dyDescent="0.25">
      <c r="B2" s="15" t="s">
        <v>6</v>
      </c>
      <c r="D2" s="53" t="s">
        <v>501</v>
      </c>
    </row>
    <row r="3" spans="2:4" x14ac:dyDescent="0.25"/>
    <row r="4" spans="2:4" x14ac:dyDescent="0.25">
      <c r="B4" s="56" t="s">
        <v>283</v>
      </c>
    </row>
    <row r="5" spans="2:4" ht="15.75" thickBot="1" x14ac:dyDescent="0.3">
      <c r="B5" s="34" t="s">
        <v>262</v>
      </c>
      <c r="C5" s="34" t="s">
        <v>7</v>
      </c>
      <c r="D5" s="25" t="s">
        <v>8</v>
      </c>
    </row>
    <row r="6" spans="2:4" ht="16.5" thickTop="1" thickBot="1" x14ac:dyDescent="0.3">
      <c r="B6" s="35" t="s">
        <v>349</v>
      </c>
      <c r="C6" s="30" t="s">
        <v>350</v>
      </c>
      <c r="D6" s="127"/>
    </row>
    <row r="7" spans="2:4" ht="16.5" thickTop="1" thickBot="1" x14ac:dyDescent="0.3">
      <c r="B7" s="36" t="s">
        <v>10</v>
      </c>
      <c r="C7" s="30" t="s">
        <v>351</v>
      </c>
      <c r="D7" s="127"/>
    </row>
    <row r="8" spans="2:4" ht="16.5" thickTop="1" thickBot="1" x14ac:dyDescent="0.3">
      <c r="B8" s="36" t="s">
        <v>11</v>
      </c>
      <c r="C8" s="30" t="s">
        <v>352</v>
      </c>
      <c r="D8" s="127"/>
    </row>
    <row r="9" spans="2:4" ht="31.5" thickTop="1" thickBot="1" x14ac:dyDescent="0.3">
      <c r="B9" s="36" t="s">
        <v>13</v>
      </c>
      <c r="C9" s="37" t="s">
        <v>353</v>
      </c>
      <c r="D9" s="2" t="s">
        <v>232</v>
      </c>
    </row>
    <row r="10" spans="2:4" ht="16.5" thickTop="1" thickBot="1" x14ac:dyDescent="0.3">
      <c r="B10" s="36" t="s">
        <v>15</v>
      </c>
      <c r="C10" s="30" t="s">
        <v>354</v>
      </c>
      <c r="D10" s="127"/>
    </row>
    <row r="11" spans="2:4" ht="16.5" thickTop="1" thickBot="1" x14ac:dyDescent="0.3">
      <c r="B11" s="36" t="s">
        <v>16</v>
      </c>
      <c r="C11" s="30" t="s">
        <v>355</v>
      </c>
      <c r="D11" s="127"/>
    </row>
    <row r="12" spans="2:4" ht="16.5" thickTop="1" thickBot="1" x14ac:dyDescent="0.3">
      <c r="B12" s="36" t="s">
        <v>17</v>
      </c>
      <c r="C12" s="30" t="s">
        <v>356</v>
      </c>
      <c r="D12" s="127"/>
    </row>
    <row r="13" spans="2:4" ht="31.5" thickTop="1" thickBot="1" x14ac:dyDescent="0.3">
      <c r="B13" s="35" t="s">
        <v>18</v>
      </c>
      <c r="C13" s="31" t="s">
        <v>548</v>
      </c>
      <c r="D13" s="127"/>
    </row>
    <row r="14" spans="2:4" ht="16.5" thickTop="1" thickBot="1" x14ac:dyDescent="0.3">
      <c r="B14" s="36" t="s">
        <v>19</v>
      </c>
      <c r="C14" s="30" t="s">
        <v>549</v>
      </c>
      <c r="D14" s="127"/>
    </row>
    <row r="15" spans="2:4" ht="16.5" thickTop="1" thickBot="1" x14ac:dyDescent="0.3">
      <c r="B15" s="36" t="s">
        <v>20</v>
      </c>
      <c r="C15" s="30" t="s">
        <v>550</v>
      </c>
      <c r="D15" s="126"/>
    </row>
    <row r="16" spans="2:4" ht="16.5" thickTop="1" thickBot="1" x14ac:dyDescent="0.3">
      <c r="B16" s="36" t="s">
        <v>21</v>
      </c>
      <c r="C16" s="31" t="s">
        <v>551</v>
      </c>
      <c r="D16" s="127"/>
    </row>
    <row r="17" spans="2:5" ht="16.5" thickTop="1" thickBot="1" x14ac:dyDescent="0.3">
      <c r="B17" s="36" t="s">
        <v>23</v>
      </c>
      <c r="C17" s="30" t="s">
        <v>552</v>
      </c>
      <c r="D17" s="135"/>
    </row>
    <row r="18" spans="2:5" ht="31.5" thickTop="1" thickBot="1" x14ac:dyDescent="0.3">
      <c r="B18" s="77" t="s">
        <v>24</v>
      </c>
      <c r="C18" s="30" t="s">
        <v>503</v>
      </c>
      <c r="D18" s="127"/>
    </row>
    <row r="19" spans="2:5" ht="16.5" thickTop="1" thickBot="1" x14ac:dyDescent="0.3">
      <c r="B19" s="78"/>
      <c r="C19" s="38" t="s">
        <v>25</v>
      </c>
      <c r="D19" s="127"/>
    </row>
    <row r="20" spans="2:5" ht="16.5" customHeight="1" thickTop="1" thickBot="1" x14ac:dyDescent="0.3">
      <c r="B20" s="35" t="s">
        <v>26</v>
      </c>
      <c r="C20" s="31" t="s">
        <v>554</v>
      </c>
      <c r="D20" s="127"/>
    </row>
    <row r="21" spans="2:5" ht="16.5" thickTop="1" thickBot="1" x14ac:dyDescent="0.3">
      <c r="B21" s="35" t="s">
        <v>27</v>
      </c>
      <c r="C21" s="31" t="s">
        <v>553</v>
      </c>
      <c r="D21" s="127"/>
    </row>
    <row r="22" spans="2:5" ht="15.75" thickTop="1" x14ac:dyDescent="0.25">
      <c r="B22" s="143" t="s">
        <v>28</v>
      </c>
      <c r="C22" s="139" t="s">
        <v>497</v>
      </c>
      <c r="D22" s="141" t="s">
        <v>496</v>
      </c>
    </row>
    <row r="23" spans="2:5" ht="15.75" thickBot="1" x14ac:dyDescent="0.3">
      <c r="B23" s="144"/>
      <c r="C23" s="140"/>
      <c r="D23" s="142"/>
    </row>
    <row r="24" spans="2:5" ht="122.25" customHeight="1" thickTop="1" thickBot="1" x14ac:dyDescent="0.3">
      <c r="B24" s="118" t="s">
        <v>298</v>
      </c>
      <c r="C24" s="119" t="s">
        <v>536</v>
      </c>
      <c r="D24" s="129">
        <v>15</v>
      </c>
      <c r="E24" s="117" t="s">
        <v>30</v>
      </c>
    </row>
    <row r="25" spans="2:5" ht="35.25" customHeight="1" x14ac:dyDescent="0.25">
      <c r="B25" s="115"/>
      <c r="C25" s="5"/>
      <c r="D25" s="116"/>
      <c r="E25" s="45"/>
    </row>
    <row r="26" spans="2:5" x14ac:dyDescent="0.25">
      <c r="B26" s="15"/>
      <c r="C26" s="15"/>
    </row>
    <row r="27" spans="2:5" x14ac:dyDescent="0.25">
      <c r="C27" s="15" t="s">
        <v>498</v>
      </c>
    </row>
    <row r="28" spans="2:5" x14ac:dyDescent="0.25"/>
    <row r="33" x14ac:dyDescent="0.25"/>
    <row r="34" x14ac:dyDescent="0.25"/>
  </sheetData>
  <sheetProtection algorithmName="SHA-512" hashValue="rtDQS5/ZJydziIa84c0z9uIxo2VoYVJm6tuEgh7g/sqkcyGuNqqX5opXGVXjZKuiIjwN87YLj17iTqefzrZzUQ==" saltValue="gGDXq2OL4o0wPWAmBkn8rg==" spinCount="100000" sheet="1" objects="1" scenarios="1"/>
  <mergeCells count="3">
    <mergeCell ref="C22:C23"/>
    <mergeCell ref="D22:D23"/>
    <mergeCell ref="B22:B23"/>
  </mergeCells>
  <dataValidations xWindow="976" yWindow="369" count="5">
    <dataValidation allowBlank="1" showErrorMessage="1" sqref="B22" xr:uid="{00000000-0002-0000-0100-000000000000}"/>
    <dataValidation allowBlank="1" showDropDown="1" showInputMessage="1" showErrorMessage="1" sqref="E24" xr:uid="{00000000-0002-0000-0100-000001000000}"/>
    <dataValidation type="list" allowBlank="1" showInputMessage="1" showErrorMessage="1" sqref="D9" xr:uid="{00000000-0002-0000-0100-000002000000}">
      <formula1>"Virginia"</formula1>
    </dataValidation>
    <dataValidation type="list" allowBlank="1" showInputMessage="1" showErrorMessage="1" sqref="D22" xr:uid="{00000000-0002-0000-0100-000003000000}">
      <formula1>"Annually"</formula1>
    </dataValidation>
    <dataValidation type="list" allowBlank="1" showInputMessage="1" showErrorMessage="1" sqref="D24" xr:uid="{00000000-0002-0000-0100-000004000000}">
      <formula1>"15"</formula1>
    </dataValidation>
  </dataValidations>
  <hyperlinks>
    <hyperlink ref="C27" location="'#2 - Sample and Action Tracker'!A1" display="Continue to [#2 - Sample and Action Tracker]" xr:uid="{00000000-0004-0000-0100-000000000000}"/>
    <hyperlink ref="D2" location="'#4 - Glossary'!A1" display="View [#4 - Glossary]" xr:uid="{00000000-0004-0000-0100-000001000000}"/>
    <hyperlink ref="B2" location="Instructions!A1" display="Return to Instructions" xr:uid="{00000000-0004-0000-0100-000002000000}"/>
  </hyperlinks>
  <pageMargins left="0.7" right="0.7" top="0.75" bottom="0.75" header="0.3" footer="0.3"/>
  <pageSetup scale="69" fitToHeight="0" orientation="landscape" r:id="rId1"/>
  <extLst>
    <ext xmlns:x14="http://schemas.microsoft.com/office/spreadsheetml/2009/9/main" uri="{CCE6A557-97BC-4b89-ADB6-D9C93CAAB3DF}">
      <x14:dataValidations xmlns:xm="http://schemas.microsoft.com/office/excel/2006/main" xWindow="976" yWindow="369" count="2">
        <x14:dataValidation type="list" allowBlank="1" showInputMessage="1" showErrorMessage="1" promptTitle="Select School District" prompt="Use the drop down arrow to open a list of school districts. Use the up and down arrow keys to scroll the list" xr:uid="{00000000-0002-0000-0100-000005000000}">
          <x14:formula1>
            <xm:f>'EXTRA DROP DOWNS'!$A$2:$A$134</xm:f>
          </x14:formula1>
          <xm:sqref>D14</xm:sqref>
        </x14:dataValidation>
        <x14:dataValidation type="list" allowBlank="1" showInputMessage="1" showErrorMessage="1" xr:uid="{00000000-0002-0000-0100-000006000000}">
          <x14:formula1>
            <xm:f>'EXTRA DROP DOWNS'!$E$2:$E$10</xm:f>
          </x14:formula1>
          <xm:sqref>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193965"/>
  </sheetPr>
  <dimension ref="A1:Z261"/>
  <sheetViews>
    <sheetView showGridLines="0" tabSelected="1" topLeftCell="O1" zoomScale="90" zoomScaleNormal="90" workbookViewId="0">
      <selection activeCell="R11" sqref="R11"/>
    </sheetView>
  </sheetViews>
  <sheetFormatPr defaultColWidth="0" defaultRowHeight="15" x14ac:dyDescent="0.25"/>
  <cols>
    <col min="1" max="1" width="27" customWidth="1"/>
    <col min="2" max="2" width="26.42578125" bestFit="1" customWidth="1"/>
    <col min="3" max="3" width="27.5703125" bestFit="1" customWidth="1"/>
    <col min="4" max="4" width="28.7109375" customWidth="1"/>
    <col min="5" max="5" width="24.5703125" customWidth="1"/>
    <col min="6" max="7" width="15.85546875" style="3" customWidth="1"/>
    <col min="8" max="8" width="27.140625" style="3" customWidth="1"/>
    <col min="9" max="9" width="33.140625" style="3" customWidth="1"/>
    <col min="10" max="11" width="23.85546875" style="3" customWidth="1"/>
    <col min="12" max="12" width="27.140625" customWidth="1"/>
    <col min="13" max="13" width="20.5703125" customWidth="1"/>
    <col min="14" max="14" width="20.85546875" bestFit="1" customWidth="1"/>
    <col min="15" max="15" width="29.28515625" customWidth="1"/>
    <col min="16" max="16" width="32.28515625" customWidth="1"/>
    <col min="17" max="17" width="41.28515625" bestFit="1" customWidth="1"/>
    <col min="18" max="18" width="27.140625" customWidth="1"/>
    <col min="19" max="19" width="39.5703125" bestFit="1" customWidth="1"/>
    <col min="20" max="22" width="27.140625" customWidth="1"/>
    <col min="23" max="23" width="43.140625" customWidth="1"/>
    <col min="24" max="24" width="9.140625" customWidth="1"/>
    <col min="25" max="26" width="0" hidden="1" customWidth="1"/>
    <col min="27" max="16384" width="9.140625" hidden="1"/>
  </cols>
  <sheetData>
    <row r="1" spans="1:23" ht="18.75" x14ac:dyDescent="0.3">
      <c r="A1" s="91"/>
      <c r="B1" s="91"/>
      <c r="C1" s="91"/>
      <c r="D1" s="91"/>
    </row>
    <row r="2" spans="1:23" x14ac:dyDescent="0.25">
      <c r="A2" s="15" t="s">
        <v>6</v>
      </c>
      <c r="B2" s="15" t="s">
        <v>500</v>
      </c>
      <c r="D2" s="53" t="s">
        <v>288</v>
      </c>
      <c r="F2" s="52" t="s">
        <v>501</v>
      </c>
    </row>
    <row r="3" spans="1:23" x14ac:dyDescent="0.25">
      <c r="A3" s="45"/>
      <c r="D3" s="15"/>
    </row>
    <row r="4" spans="1:23" ht="15.75" thickBot="1" x14ac:dyDescent="0.3">
      <c r="A4" s="56" t="s">
        <v>283</v>
      </c>
      <c r="B4" s="48"/>
      <c r="D4" s="15"/>
    </row>
    <row r="5" spans="1:23" ht="16.5" thickTop="1" thickBot="1" x14ac:dyDescent="0.3">
      <c r="A5" s="85" t="s">
        <v>298</v>
      </c>
      <c r="B5" s="86"/>
      <c r="C5" s="2">
        <v>15</v>
      </c>
      <c r="D5" s="47"/>
      <c r="E5" s="45"/>
    </row>
    <row r="6" spans="1:23" ht="15.6" customHeight="1" thickTop="1" thickBot="1" x14ac:dyDescent="0.3">
      <c r="A6" s="87" t="s">
        <v>39</v>
      </c>
      <c r="B6" s="88"/>
      <c r="C6" s="90"/>
      <c r="D6" s="89"/>
      <c r="E6" s="51"/>
      <c r="L6" s="17"/>
      <c r="P6" s="18"/>
      <c r="R6" s="17"/>
      <c r="W6" s="17"/>
    </row>
    <row r="7" spans="1:23" ht="21" thickTop="1" thickBot="1" x14ac:dyDescent="0.35">
      <c r="A7" s="103"/>
      <c r="B7" s="104"/>
      <c r="C7" s="104"/>
      <c r="D7" s="104"/>
      <c r="E7" s="104"/>
      <c r="F7" s="104"/>
      <c r="G7" s="104"/>
      <c r="H7" s="104"/>
      <c r="I7" s="104" t="s">
        <v>31</v>
      </c>
      <c r="J7" s="104"/>
      <c r="K7" s="104"/>
      <c r="L7" s="104"/>
      <c r="M7" s="104"/>
      <c r="N7" s="104"/>
      <c r="O7" s="104"/>
      <c r="P7" s="105"/>
      <c r="Q7" s="106"/>
      <c r="R7" s="106"/>
      <c r="S7" s="106" t="s">
        <v>32</v>
      </c>
      <c r="T7" s="106"/>
      <c r="U7" s="106"/>
      <c r="V7" s="106"/>
      <c r="W7" s="107"/>
    </row>
    <row r="8" spans="1:23" s="11" customFormat="1" ht="69" customHeight="1" x14ac:dyDescent="0.25">
      <c r="A8" s="49" t="s">
        <v>34</v>
      </c>
      <c r="B8" s="49" t="s">
        <v>537</v>
      </c>
      <c r="C8" s="49" t="s">
        <v>35</v>
      </c>
      <c r="D8" s="49" t="s">
        <v>529</v>
      </c>
      <c r="E8" s="50" t="s">
        <v>36</v>
      </c>
      <c r="F8" s="19" t="s">
        <v>250</v>
      </c>
      <c r="G8" s="19" t="s">
        <v>264</v>
      </c>
      <c r="H8" s="20" t="s">
        <v>37</v>
      </c>
      <c r="I8" s="19" t="s">
        <v>266</v>
      </c>
      <c r="J8" s="1" t="s">
        <v>38</v>
      </c>
      <c r="K8" s="1" t="s">
        <v>290</v>
      </c>
      <c r="L8" s="1" t="s">
        <v>40</v>
      </c>
      <c r="M8" s="20" t="s">
        <v>261</v>
      </c>
      <c r="N8" s="21" t="s">
        <v>284</v>
      </c>
      <c r="O8" s="20" t="s">
        <v>41</v>
      </c>
      <c r="P8" s="20" t="s">
        <v>42</v>
      </c>
      <c r="Q8" s="22" t="s">
        <v>296</v>
      </c>
      <c r="R8" s="22" t="s">
        <v>295</v>
      </c>
      <c r="S8" s="22" t="s">
        <v>294</v>
      </c>
      <c r="T8" s="22" t="s">
        <v>293</v>
      </c>
      <c r="U8" s="22" t="s">
        <v>292</v>
      </c>
      <c r="V8" s="23" t="s">
        <v>291</v>
      </c>
      <c r="W8" s="108" t="s">
        <v>338</v>
      </c>
    </row>
    <row r="9" spans="1:23" s="11" customFormat="1" ht="102" customHeight="1" x14ac:dyDescent="0.25">
      <c r="A9" s="40" t="s">
        <v>43</v>
      </c>
      <c r="B9" s="39" t="s">
        <v>543</v>
      </c>
      <c r="C9" s="39" t="s">
        <v>301</v>
      </c>
      <c r="D9" s="39" t="s">
        <v>557</v>
      </c>
      <c r="E9" s="39" t="s">
        <v>44</v>
      </c>
      <c r="F9" s="39" t="s">
        <v>263</v>
      </c>
      <c r="G9" s="39" t="s">
        <v>265</v>
      </c>
      <c r="H9" s="39" t="s">
        <v>502</v>
      </c>
      <c r="I9" s="39" t="s">
        <v>558</v>
      </c>
      <c r="J9" s="39" t="s">
        <v>305</v>
      </c>
      <c r="K9" s="39" t="s">
        <v>45</v>
      </c>
      <c r="L9" s="57" t="s">
        <v>555</v>
      </c>
      <c r="M9" s="39" t="s">
        <v>306</v>
      </c>
      <c r="N9" s="39" t="s">
        <v>46</v>
      </c>
      <c r="O9" s="39" t="s">
        <v>313</v>
      </c>
      <c r="P9" s="39" t="s">
        <v>556</v>
      </c>
      <c r="Q9" s="39" t="s">
        <v>327</v>
      </c>
      <c r="R9" s="39" t="s">
        <v>300</v>
      </c>
      <c r="S9" s="39" t="s">
        <v>328</v>
      </c>
      <c r="T9" s="39" t="s">
        <v>307</v>
      </c>
      <c r="U9" s="39" t="s">
        <v>329</v>
      </c>
      <c r="V9" s="39" t="s">
        <v>309</v>
      </c>
      <c r="W9" s="41" t="s">
        <v>280</v>
      </c>
    </row>
    <row r="10" spans="1:23" s="123" customFormat="1" ht="27" customHeight="1" thickBot="1" x14ac:dyDescent="0.3">
      <c r="A10" s="121" t="s">
        <v>538</v>
      </c>
      <c r="B10" s="121" t="s">
        <v>559</v>
      </c>
      <c r="C10" s="121" t="s">
        <v>560</v>
      </c>
      <c r="D10" s="121">
        <v>1</v>
      </c>
      <c r="E10" s="121" t="s">
        <v>539</v>
      </c>
      <c r="F10" s="124">
        <v>44914</v>
      </c>
      <c r="G10" s="125">
        <v>0.6069444444444444</v>
      </c>
      <c r="H10" s="121" t="s">
        <v>540</v>
      </c>
      <c r="I10" s="121" t="s">
        <v>561</v>
      </c>
      <c r="J10" s="121" t="s">
        <v>255</v>
      </c>
      <c r="K10" s="121" t="s">
        <v>545</v>
      </c>
      <c r="L10" s="122">
        <v>13</v>
      </c>
      <c r="M10" s="121" t="s">
        <v>30</v>
      </c>
      <c r="N10" s="121">
        <v>13</v>
      </c>
      <c r="O10" s="121" t="s">
        <v>541</v>
      </c>
      <c r="P10" s="121" t="s">
        <v>542</v>
      </c>
      <c r="Q10" s="121" t="s">
        <v>546</v>
      </c>
      <c r="R10" s="121" t="s">
        <v>52</v>
      </c>
      <c r="S10" s="121" t="s">
        <v>246</v>
      </c>
      <c r="T10" s="121" t="s">
        <v>54</v>
      </c>
      <c r="U10" s="121" t="s">
        <v>308</v>
      </c>
      <c r="V10" s="121" t="s">
        <v>54</v>
      </c>
      <c r="W10" s="121"/>
    </row>
    <row r="11" spans="1:23" ht="16.5" thickTop="1" thickBot="1" x14ac:dyDescent="0.3">
      <c r="A11" s="127"/>
      <c r="B11" s="127"/>
      <c r="C11" s="127" t="s">
        <v>57</v>
      </c>
      <c r="D11" s="128"/>
      <c r="E11" s="127"/>
      <c r="F11" s="130"/>
      <c r="G11" s="131"/>
      <c r="H11" s="127" t="s">
        <v>58</v>
      </c>
      <c r="I11" s="128"/>
      <c r="J11" s="127" t="s">
        <v>59</v>
      </c>
      <c r="K11" s="132"/>
      <c r="L11" s="128"/>
      <c r="M11" s="128" t="s">
        <v>337</v>
      </c>
      <c r="N11" s="133" t="str">
        <f>IF($L11='HIDE DROP DOWNS'!$E$2,'HIDE DROP DOWNS'!$E$2,IF($L11='HIDE DROP DOWNS'!$E$3,'HIDE DROP DOWNS'!$E$3,IF($L11='HIDE DROP DOWNS'!$E$4,'HIDE DROP DOWNS'!$E$4,_xlfn.IFNA($L11*VLOOKUP($M11,'HIDE DROP DOWNS'!$O$2:$P$3,2,FALSE),""))))</f>
        <v/>
      </c>
      <c r="O11" s="127" t="s">
        <v>59</v>
      </c>
      <c r="P11" s="127" t="s">
        <v>60</v>
      </c>
      <c r="Q11" s="127" t="s">
        <v>59</v>
      </c>
      <c r="R11" s="127" t="s">
        <v>61</v>
      </c>
      <c r="S11" s="127" t="s">
        <v>59</v>
      </c>
      <c r="T11" s="127" t="s">
        <v>61</v>
      </c>
      <c r="U11" s="127" t="s">
        <v>59</v>
      </c>
      <c r="V11" s="127" t="s">
        <v>61</v>
      </c>
      <c r="W11" s="134"/>
    </row>
    <row r="12" spans="1:23" ht="16.5" thickTop="1" thickBot="1" x14ac:dyDescent="0.3">
      <c r="A12" s="127"/>
      <c r="B12" s="127"/>
      <c r="C12" s="127" t="s">
        <v>57</v>
      </c>
      <c r="D12" s="128"/>
      <c r="E12" s="127"/>
      <c r="F12" s="130"/>
      <c r="G12" s="131"/>
      <c r="H12" s="127" t="s">
        <v>58</v>
      </c>
      <c r="I12" s="127"/>
      <c r="J12" s="127" t="s">
        <v>59</v>
      </c>
      <c r="K12" s="127"/>
      <c r="L12" s="127"/>
      <c r="M12" s="128" t="s">
        <v>337</v>
      </c>
      <c r="N12" s="133" t="str">
        <f>IF($L12='HIDE DROP DOWNS'!$E$2,'HIDE DROP DOWNS'!$E$2,IF($L12='HIDE DROP DOWNS'!$E$3,'HIDE DROP DOWNS'!$E$3,IF($L12='HIDE DROP DOWNS'!$E$4,'HIDE DROP DOWNS'!$E$4,_xlfn.IFNA($L12*VLOOKUP($M12,'HIDE DROP DOWNS'!$O$2:$P$3,2,FALSE),""))))</f>
        <v/>
      </c>
      <c r="O12" s="127" t="s">
        <v>59</v>
      </c>
      <c r="P12" s="127" t="s">
        <v>60</v>
      </c>
      <c r="Q12" s="127" t="s">
        <v>59</v>
      </c>
      <c r="R12" s="127" t="s">
        <v>61</v>
      </c>
      <c r="S12" s="127" t="s">
        <v>59</v>
      </c>
      <c r="T12" s="127" t="s">
        <v>61</v>
      </c>
      <c r="U12" s="127" t="s">
        <v>59</v>
      </c>
      <c r="V12" s="127" t="s">
        <v>61</v>
      </c>
      <c r="W12" s="134"/>
    </row>
    <row r="13" spans="1:23" ht="16.5" thickTop="1" thickBot="1" x14ac:dyDescent="0.3">
      <c r="A13" s="127"/>
      <c r="B13" s="127"/>
      <c r="C13" s="127" t="s">
        <v>57</v>
      </c>
      <c r="D13" s="128"/>
      <c r="E13" s="127"/>
      <c r="F13" s="130"/>
      <c r="G13" s="131"/>
      <c r="H13" s="127" t="s">
        <v>58</v>
      </c>
      <c r="I13" s="127"/>
      <c r="J13" s="127" t="s">
        <v>59</v>
      </c>
      <c r="K13" s="127"/>
      <c r="L13" s="127"/>
      <c r="M13" s="128" t="s">
        <v>337</v>
      </c>
      <c r="N13" s="133" t="str">
        <f>IF($L13='HIDE DROP DOWNS'!$E$2,'HIDE DROP DOWNS'!$E$2,IF($L13='HIDE DROP DOWNS'!$E$3,'HIDE DROP DOWNS'!$E$3,IF($L13='HIDE DROP DOWNS'!$E$4,'HIDE DROP DOWNS'!$E$4,_xlfn.IFNA($L13*VLOOKUP($M13,'HIDE DROP DOWNS'!$O$2:$P$3,2,FALSE),""))))</f>
        <v/>
      </c>
      <c r="O13" s="127" t="s">
        <v>59</v>
      </c>
      <c r="P13" s="127" t="s">
        <v>60</v>
      </c>
      <c r="Q13" s="127" t="s">
        <v>59</v>
      </c>
      <c r="R13" s="127" t="s">
        <v>61</v>
      </c>
      <c r="S13" s="127" t="s">
        <v>59</v>
      </c>
      <c r="T13" s="127" t="s">
        <v>61</v>
      </c>
      <c r="U13" s="127" t="s">
        <v>59</v>
      </c>
      <c r="V13" s="127" t="s">
        <v>61</v>
      </c>
      <c r="W13" s="134"/>
    </row>
    <row r="14" spans="1:23" ht="16.5" thickTop="1" thickBot="1" x14ac:dyDescent="0.3">
      <c r="A14" s="127"/>
      <c r="B14" s="127"/>
      <c r="C14" s="127" t="s">
        <v>57</v>
      </c>
      <c r="D14" s="128"/>
      <c r="E14" s="127"/>
      <c r="F14" s="130"/>
      <c r="G14" s="131"/>
      <c r="H14" s="127" t="s">
        <v>58</v>
      </c>
      <c r="I14" s="127"/>
      <c r="J14" s="127" t="s">
        <v>59</v>
      </c>
      <c r="K14" s="127"/>
      <c r="L14" s="127"/>
      <c r="M14" s="128" t="s">
        <v>337</v>
      </c>
      <c r="N14" s="133" t="str">
        <f>IF($L14='HIDE DROP DOWNS'!$E$2,'HIDE DROP DOWNS'!$E$2,IF($L14='HIDE DROP DOWNS'!$E$3,'HIDE DROP DOWNS'!$E$3,IF($L14='HIDE DROP DOWNS'!$E$4,'HIDE DROP DOWNS'!$E$4,_xlfn.IFNA($L14*VLOOKUP($M14,'HIDE DROP DOWNS'!$O$2:$P$3,2,FALSE),""))))</f>
        <v/>
      </c>
      <c r="O14" s="127" t="s">
        <v>59</v>
      </c>
      <c r="P14" s="127" t="s">
        <v>60</v>
      </c>
      <c r="Q14" s="127" t="s">
        <v>59</v>
      </c>
      <c r="R14" s="127" t="s">
        <v>61</v>
      </c>
      <c r="S14" s="127" t="s">
        <v>59</v>
      </c>
      <c r="T14" s="127" t="s">
        <v>61</v>
      </c>
      <c r="U14" s="127" t="s">
        <v>59</v>
      </c>
      <c r="V14" s="127" t="s">
        <v>61</v>
      </c>
      <c r="W14" s="134"/>
    </row>
    <row r="15" spans="1:23" ht="16.5" thickTop="1" thickBot="1" x14ac:dyDescent="0.3">
      <c r="A15" s="127"/>
      <c r="B15" s="127"/>
      <c r="C15" s="127" t="s">
        <v>57</v>
      </c>
      <c r="D15" s="128"/>
      <c r="E15" s="127"/>
      <c r="F15" s="130"/>
      <c r="G15" s="131"/>
      <c r="H15" s="127" t="s">
        <v>58</v>
      </c>
      <c r="I15" s="127"/>
      <c r="J15" s="127" t="s">
        <v>59</v>
      </c>
      <c r="K15" s="127"/>
      <c r="L15" s="127"/>
      <c r="M15" s="128" t="s">
        <v>337</v>
      </c>
      <c r="N15" s="133" t="str">
        <f>IF($L15='HIDE DROP DOWNS'!$E$2,'HIDE DROP DOWNS'!$E$2,IF($L15='HIDE DROP DOWNS'!$E$3,'HIDE DROP DOWNS'!$E$3,IF($L15='HIDE DROP DOWNS'!$E$4,'HIDE DROP DOWNS'!$E$4,_xlfn.IFNA($L15*VLOOKUP($M15,'HIDE DROP DOWNS'!$O$2:$P$3,2,FALSE),""))))</f>
        <v/>
      </c>
      <c r="O15" s="127" t="s">
        <v>59</v>
      </c>
      <c r="P15" s="127" t="s">
        <v>60</v>
      </c>
      <c r="Q15" s="127" t="s">
        <v>59</v>
      </c>
      <c r="R15" s="127" t="s">
        <v>61</v>
      </c>
      <c r="S15" s="127" t="s">
        <v>59</v>
      </c>
      <c r="T15" s="127" t="s">
        <v>61</v>
      </c>
      <c r="U15" s="127" t="s">
        <v>59</v>
      </c>
      <c r="V15" s="127" t="s">
        <v>61</v>
      </c>
      <c r="W15" s="134"/>
    </row>
    <row r="16" spans="1:23" ht="16.5" thickTop="1" thickBot="1" x14ac:dyDescent="0.3">
      <c r="A16" s="127"/>
      <c r="B16" s="127"/>
      <c r="C16" s="127" t="s">
        <v>57</v>
      </c>
      <c r="D16" s="128"/>
      <c r="E16" s="127"/>
      <c r="F16" s="130"/>
      <c r="G16" s="131"/>
      <c r="H16" s="127" t="s">
        <v>58</v>
      </c>
      <c r="I16" s="127"/>
      <c r="J16" s="127" t="s">
        <v>59</v>
      </c>
      <c r="K16" s="127"/>
      <c r="L16" s="127"/>
      <c r="M16" s="128" t="s">
        <v>337</v>
      </c>
      <c r="N16" s="133" t="str">
        <f>IF($L16='HIDE DROP DOWNS'!$E$2,'HIDE DROP DOWNS'!$E$2,IF($L16='HIDE DROP DOWNS'!$E$3,'HIDE DROP DOWNS'!$E$3,IF($L16='HIDE DROP DOWNS'!$E$4,'HIDE DROP DOWNS'!$E$4,_xlfn.IFNA($L16*VLOOKUP($M16,'HIDE DROP DOWNS'!$O$2:$P$3,2,FALSE),""))))</f>
        <v/>
      </c>
      <c r="O16" s="127" t="s">
        <v>59</v>
      </c>
      <c r="P16" s="127" t="s">
        <v>60</v>
      </c>
      <c r="Q16" s="127" t="s">
        <v>59</v>
      </c>
      <c r="R16" s="127" t="s">
        <v>61</v>
      </c>
      <c r="S16" s="127" t="s">
        <v>59</v>
      </c>
      <c r="T16" s="127" t="s">
        <v>61</v>
      </c>
      <c r="U16" s="127" t="s">
        <v>59</v>
      </c>
      <c r="V16" s="127" t="s">
        <v>61</v>
      </c>
      <c r="W16" s="134"/>
    </row>
    <row r="17" spans="1:23" ht="16.5" thickTop="1" thickBot="1" x14ac:dyDescent="0.3">
      <c r="A17" s="127"/>
      <c r="B17" s="127"/>
      <c r="C17" s="127" t="s">
        <v>57</v>
      </c>
      <c r="D17" s="128"/>
      <c r="E17" s="127"/>
      <c r="F17" s="130"/>
      <c r="G17" s="131"/>
      <c r="H17" s="127" t="s">
        <v>58</v>
      </c>
      <c r="I17" s="128"/>
      <c r="J17" s="127" t="s">
        <v>59</v>
      </c>
      <c r="K17" s="127"/>
      <c r="L17" s="127"/>
      <c r="M17" s="128" t="s">
        <v>337</v>
      </c>
      <c r="N17" s="133" t="str">
        <f>IF($L17='HIDE DROP DOWNS'!$E$2,'HIDE DROP DOWNS'!$E$2,IF($L17='HIDE DROP DOWNS'!$E$3,'HIDE DROP DOWNS'!$E$3,IF($L17='HIDE DROP DOWNS'!$E$4,'HIDE DROP DOWNS'!$E$4,_xlfn.IFNA($L17*VLOOKUP($M17,'HIDE DROP DOWNS'!$O$2:$P$3,2,FALSE),""))))</f>
        <v/>
      </c>
      <c r="O17" s="127" t="s">
        <v>59</v>
      </c>
      <c r="P17" s="127" t="s">
        <v>60</v>
      </c>
      <c r="Q17" s="127" t="s">
        <v>59</v>
      </c>
      <c r="R17" s="127" t="s">
        <v>61</v>
      </c>
      <c r="S17" s="127" t="s">
        <v>59</v>
      </c>
      <c r="T17" s="127" t="s">
        <v>61</v>
      </c>
      <c r="U17" s="127" t="s">
        <v>59</v>
      </c>
      <c r="V17" s="127" t="s">
        <v>61</v>
      </c>
      <c r="W17" s="134"/>
    </row>
    <row r="18" spans="1:23" ht="16.5" thickTop="1" thickBot="1" x14ac:dyDescent="0.3">
      <c r="A18" s="127"/>
      <c r="B18" s="127"/>
      <c r="C18" s="127" t="s">
        <v>57</v>
      </c>
      <c r="D18" s="128"/>
      <c r="E18" s="127"/>
      <c r="F18" s="130"/>
      <c r="G18" s="131"/>
      <c r="H18" s="127" t="s">
        <v>58</v>
      </c>
      <c r="I18" s="128"/>
      <c r="J18" s="127" t="s">
        <v>59</v>
      </c>
      <c r="K18" s="127"/>
      <c r="L18" s="127"/>
      <c r="M18" s="128" t="s">
        <v>337</v>
      </c>
      <c r="N18" s="133" t="str">
        <f>IF($L18='HIDE DROP DOWNS'!$E$2,'HIDE DROP DOWNS'!$E$2,IF($L18='HIDE DROP DOWNS'!$E$3,'HIDE DROP DOWNS'!$E$3,IF($L18='HIDE DROP DOWNS'!$E$4,'HIDE DROP DOWNS'!$E$4,_xlfn.IFNA($L18*VLOOKUP($M18,'HIDE DROP DOWNS'!$O$2:$P$3,2,FALSE),""))))</f>
        <v/>
      </c>
      <c r="O18" s="127" t="s">
        <v>59</v>
      </c>
      <c r="P18" s="127" t="s">
        <v>60</v>
      </c>
      <c r="Q18" s="127" t="s">
        <v>59</v>
      </c>
      <c r="R18" s="127" t="s">
        <v>61</v>
      </c>
      <c r="S18" s="127" t="s">
        <v>59</v>
      </c>
      <c r="T18" s="127" t="s">
        <v>61</v>
      </c>
      <c r="U18" s="127" t="s">
        <v>59</v>
      </c>
      <c r="V18" s="127" t="s">
        <v>61</v>
      </c>
      <c r="W18" s="134"/>
    </row>
    <row r="19" spans="1:23" ht="16.5" thickTop="1" thickBot="1" x14ac:dyDescent="0.3">
      <c r="A19" s="127"/>
      <c r="B19" s="127"/>
      <c r="C19" s="127" t="s">
        <v>57</v>
      </c>
      <c r="D19" s="128"/>
      <c r="E19" s="127"/>
      <c r="F19" s="130"/>
      <c r="G19" s="131"/>
      <c r="H19" s="127" t="s">
        <v>58</v>
      </c>
      <c r="I19" s="127"/>
      <c r="J19" s="127" t="s">
        <v>59</v>
      </c>
      <c r="K19" s="128"/>
      <c r="L19" s="127"/>
      <c r="M19" s="128" t="s">
        <v>337</v>
      </c>
      <c r="N19" s="133" t="str">
        <f>IF($L19='HIDE DROP DOWNS'!$E$2,'HIDE DROP DOWNS'!$E$2,IF($L19='HIDE DROP DOWNS'!$E$3,'HIDE DROP DOWNS'!$E$3,IF($L19='HIDE DROP DOWNS'!$E$4,'HIDE DROP DOWNS'!$E$4,_xlfn.IFNA($L19*VLOOKUP($M19,'HIDE DROP DOWNS'!$O$2:$P$3,2,FALSE),""))))</f>
        <v/>
      </c>
      <c r="O19" s="127" t="s">
        <v>59</v>
      </c>
      <c r="P19" s="127" t="s">
        <v>60</v>
      </c>
      <c r="Q19" s="127" t="s">
        <v>59</v>
      </c>
      <c r="R19" s="127" t="s">
        <v>61</v>
      </c>
      <c r="S19" s="127" t="s">
        <v>59</v>
      </c>
      <c r="T19" s="127" t="s">
        <v>61</v>
      </c>
      <c r="U19" s="127" t="s">
        <v>59</v>
      </c>
      <c r="V19" s="127" t="s">
        <v>61</v>
      </c>
      <c r="W19" s="134"/>
    </row>
    <row r="20" spans="1:23" ht="16.5" thickTop="1" thickBot="1" x14ac:dyDescent="0.3">
      <c r="A20" s="127"/>
      <c r="B20" s="127"/>
      <c r="C20" s="127" t="s">
        <v>57</v>
      </c>
      <c r="D20" s="128"/>
      <c r="E20" s="127"/>
      <c r="F20" s="130"/>
      <c r="G20" s="131"/>
      <c r="H20" s="127" t="s">
        <v>58</v>
      </c>
      <c r="I20" s="127"/>
      <c r="J20" s="127" t="s">
        <v>59</v>
      </c>
      <c r="K20" s="128"/>
      <c r="L20" s="127"/>
      <c r="M20" s="128" t="s">
        <v>337</v>
      </c>
      <c r="N20" s="133" t="str">
        <f>IF($L20='HIDE DROP DOWNS'!$E$2,'HIDE DROP DOWNS'!$E$2,IF($L20='HIDE DROP DOWNS'!$E$3,'HIDE DROP DOWNS'!$E$3,IF($L20='HIDE DROP DOWNS'!$E$4,'HIDE DROP DOWNS'!$E$4,_xlfn.IFNA($L20*VLOOKUP($M20,'HIDE DROP DOWNS'!$O$2:$P$3,2,FALSE),""))))</f>
        <v/>
      </c>
      <c r="O20" s="127" t="s">
        <v>59</v>
      </c>
      <c r="P20" s="127" t="s">
        <v>60</v>
      </c>
      <c r="Q20" s="127" t="s">
        <v>59</v>
      </c>
      <c r="R20" s="127" t="s">
        <v>61</v>
      </c>
      <c r="S20" s="127" t="s">
        <v>59</v>
      </c>
      <c r="T20" s="127" t="s">
        <v>61</v>
      </c>
      <c r="U20" s="127" t="s">
        <v>59</v>
      </c>
      <c r="V20" s="127" t="s">
        <v>61</v>
      </c>
      <c r="W20" s="134"/>
    </row>
    <row r="21" spans="1:23" ht="16.5" thickTop="1" thickBot="1" x14ac:dyDescent="0.3">
      <c r="A21" s="127"/>
      <c r="B21" s="127"/>
      <c r="C21" s="127" t="s">
        <v>57</v>
      </c>
      <c r="D21" s="128"/>
      <c r="E21" s="127"/>
      <c r="F21" s="130"/>
      <c r="G21" s="131"/>
      <c r="H21" s="127" t="s">
        <v>58</v>
      </c>
      <c r="I21" s="127"/>
      <c r="J21" s="127" t="s">
        <v>59</v>
      </c>
      <c r="K21" s="127"/>
      <c r="L21" s="127"/>
      <c r="M21" s="128" t="s">
        <v>337</v>
      </c>
      <c r="N21" s="133" t="str">
        <f>IF($L21='HIDE DROP DOWNS'!$E$2,'HIDE DROP DOWNS'!$E$2,IF($L21='HIDE DROP DOWNS'!$E$3,'HIDE DROP DOWNS'!$E$3,IF($L21='HIDE DROP DOWNS'!$E$4,'HIDE DROP DOWNS'!$E$4,_xlfn.IFNA($L21*VLOOKUP($M21,'HIDE DROP DOWNS'!$O$2:$P$3,2,FALSE),""))))</f>
        <v/>
      </c>
      <c r="O21" s="127" t="s">
        <v>59</v>
      </c>
      <c r="P21" s="127" t="s">
        <v>60</v>
      </c>
      <c r="Q21" s="127" t="s">
        <v>59</v>
      </c>
      <c r="R21" s="127" t="s">
        <v>61</v>
      </c>
      <c r="S21" s="127" t="s">
        <v>59</v>
      </c>
      <c r="T21" s="127" t="s">
        <v>61</v>
      </c>
      <c r="U21" s="127" t="s">
        <v>59</v>
      </c>
      <c r="V21" s="127" t="s">
        <v>61</v>
      </c>
      <c r="W21" s="134"/>
    </row>
    <row r="22" spans="1:23" ht="16.5" thickTop="1" thickBot="1" x14ac:dyDescent="0.3">
      <c r="A22" s="127"/>
      <c r="B22" s="127"/>
      <c r="C22" s="127" t="s">
        <v>57</v>
      </c>
      <c r="D22" s="128"/>
      <c r="E22" s="127"/>
      <c r="F22" s="130"/>
      <c r="G22" s="131"/>
      <c r="H22" s="127" t="s">
        <v>58</v>
      </c>
      <c r="I22" s="127"/>
      <c r="J22" s="127" t="s">
        <v>59</v>
      </c>
      <c r="K22" s="127"/>
      <c r="L22" s="127"/>
      <c r="M22" s="128" t="s">
        <v>337</v>
      </c>
      <c r="N22" s="133" t="str">
        <f>IF($L22='HIDE DROP DOWNS'!$E$2,'HIDE DROP DOWNS'!$E$2,IF($L22='HIDE DROP DOWNS'!$E$3,'HIDE DROP DOWNS'!$E$3,IF($L22='HIDE DROP DOWNS'!$E$4,'HIDE DROP DOWNS'!$E$4,_xlfn.IFNA($L22*VLOOKUP($M22,'HIDE DROP DOWNS'!$O$2:$P$3,2,FALSE),""))))</f>
        <v/>
      </c>
      <c r="O22" s="127" t="s">
        <v>59</v>
      </c>
      <c r="P22" s="127" t="s">
        <v>60</v>
      </c>
      <c r="Q22" s="127" t="s">
        <v>59</v>
      </c>
      <c r="R22" s="127" t="s">
        <v>61</v>
      </c>
      <c r="S22" s="127" t="s">
        <v>59</v>
      </c>
      <c r="T22" s="127" t="s">
        <v>61</v>
      </c>
      <c r="U22" s="127" t="s">
        <v>59</v>
      </c>
      <c r="V22" s="127" t="s">
        <v>61</v>
      </c>
      <c r="W22" s="134"/>
    </row>
    <row r="23" spans="1:23" ht="16.5" thickTop="1" thickBot="1" x14ac:dyDescent="0.3">
      <c r="A23" s="127"/>
      <c r="B23" s="127"/>
      <c r="C23" s="127" t="s">
        <v>57</v>
      </c>
      <c r="D23" s="127"/>
      <c r="E23" s="127"/>
      <c r="F23" s="130"/>
      <c r="G23" s="131"/>
      <c r="H23" s="127" t="s">
        <v>58</v>
      </c>
      <c r="I23" s="127"/>
      <c r="J23" s="127" t="s">
        <v>59</v>
      </c>
      <c r="K23" s="127"/>
      <c r="L23" s="127"/>
      <c r="M23" s="128" t="s">
        <v>337</v>
      </c>
      <c r="N23" s="133" t="str">
        <f>IF($L23='HIDE DROP DOWNS'!$E$2,'HIDE DROP DOWNS'!$E$2,IF($L23='HIDE DROP DOWNS'!$E$3,'HIDE DROP DOWNS'!$E$3,IF($L23='HIDE DROP DOWNS'!$E$4,'HIDE DROP DOWNS'!$E$4,_xlfn.IFNA($L23*VLOOKUP($M23,'HIDE DROP DOWNS'!$O$2:$P$3,2,FALSE),""))))</f>
        <v/>
      </c>
      <c r="O23" s="127" t="s">
        <v>59</v>
      </c>
      <c r="P23" s="127" t="s">
        <v>60</v>
      </c>
      <c r="Q23" s="127" t="s">
        <v>59</v>
      </c>
      <c r="R23" s="127" t="s">
        <v>61</v>
      </c>
      <c r="S23" s="127" t="s">
        <v>59</v>
      </c>
      <c r="T23" s="127" t="s">
        <v>61</v>
      </c>
      <c r="U23" s="127" t="s">
        <v>59</v>
      </c>
      <c r="V23" s="127" t="s">
        <v>61</v>
      </c>
      <c r="W23" s="134"/>
    </row>
    <row r="24" spans="1:23" ht="16.5" thickTop="1" thickBot="1" x14ac:dyDescent="0.3">
      <c r="A24" s="127"/>
      <c r="B24" s="127"/>
      <c r="C24" s="127" t="s">
        <v>57</v>
      </c>
      <c r="D24" s="127"/>
      <c r="E24" s="127"/>
      <c r="F24" s="130"/>
      <c r="G24" s="131"/>
      <c r="H24" s="127" t="s">
        <v>58</v>
      </c>
      <c r="I24" s="127"/>
      <c r="J24" s="127" t="s">
        <v>59</v>
      </c>
      <c r="K24" s="127"/>
      <c r="L24" s="127"/>
      <c r="M24" s="128" t="s">
        <v>337</v>
      </c>
      <c r="N24" s="133" t="str">
        <f>IF($L24='HIDE DROP DOWNS'!$E$2,'HIDE DROP DOWNS'!$E$2,IF($L24='HIDE DROP DOWNS'!$E$3,'HIDE DROP DOWNS'!$E$3,IF($L24='HIDE DROP DOWNS'!$E$4,'HIDE DROP DOWNS'!$E$4,_xlfn.IFNA($L24*VLOOKUP($M24,'HIDE DROP DOWNS'!$O$2:$P$3,2,FALSE),""))))</f>
        <v/>
      </c>
      <c r="O24" s="127" t="s">
        <v>59</v>
      </c>
      <c r="P24" s="127" t="s">
        <v>60</v>
      </c>
      <c r="Q24" s="127" t="s">
        <v>59</v>
      </c>
      <c r="R24" s="127" t="s">
        <v>61</v>
      </c>
      <c r="S24" s="127" t="s">
        <v>59</v>
      </c>
      <c r="T24" s="127" t="s">
        <v>61</v>
      </c>
      <c r="U24" s="127" t="s">
        <v>59</v>
      </c>
      <c r="V24" s="127" t="s">
        <v>61</v>
      </c>
      <c r="W24" s="134"/>
    </row>
    <row r="25" spans="1:23" ht="16.5" thickTop="1" thickBot="1" x14ac:dyDescent="0.3">
      <c r="A25" s="127"/>
      <c r="B25" s="127"/>
      <c r="C25" s="127" t="s">
        <v>57</v>
      </c>
      <c r="D25" s="127"/>
      <c r="E25" s="127"/>
      <c r="F25" s="130"/>
      <c r="G25" s="131"/>
      <c r="H25" s="127" t="s">
        <v>58</v>
      </c>
      <c r="I25" s="127"/>
      <c r="J25" s="127" t="s">
        <v>59</v>
      </c>
      <c r="K25" s="127"/>
      <c r="L25" s="127"/>
      <c r="M25" s="128" t="s">
        <v>337</v>
      </c>
      <c r="N25" s="133" t="str">
        <f>IF($L25='HIDE DROP DOWNS'!$E$2,'HIDE DROP DOWNS'!$E$2,IF($L25='HIDE DROP DOWNS'!$E$3,'HIDE DROP DOWNS'!$E$3,IF($L25='HIDE DROP DOWNS'!$E$4,'HIDE DROP DOWNS'!$E$4,_xlfn.IFNA($L25*VLOOKUP($M25,'HIDE DROP DOWNS'!$O$2:$P$3,2,FALSE),""))))</f>
        <v/>
      </c>
      <c r="O25" s="127" t="s">
        <v>59</v>
      </c>
      <c r="P25" s="127" t="s">
        <v>60</v>
      </c>
      <c r="Q25" s="127" t="s">
        <v>59</v>
      </c>
      <c r="R25" s="127" t="s">
        <v>61</v>
      </c>
      <c r="S25" s="127" t="s">
        <v>59</v>
      </c>
      <c r="T25" s="127" t="s">
        <v>61</v>
      </c>
      <c r="U25" s="127" t="s">
        <v>59</v>
      </c>
      <c r="V25" s="127" t="s">
        <v>61</v>
      </c>
      <c r="W25" s="134"/>
    </row>
    <row r="26" spans="1:23" ht="16.5" thickTop="1" thickBot="1" x14ac:dyDescent="0.3">
      <c r="A26" s="127"/>
      <c r="B26" s="127"/>
      <c r="C26" s="127" t="s">
        <v>57</v>
      </c>
      <c r="D26" s="127"/>
      <c r="E26" s="127"/>
      <c r="F26" s="130"/>
      <c r="G26" s="131"/>
      <c r="H26" s="127" t="s">
        <v>58</v>
      </c>
      <c r="I26" s="127"/>
      <c r="J26" s="127" t="s">
        <v>59</v>
      </c>
      <c r="K26" s="127"/>
      <c r="L26" s="127"/>
      <c r="M26" s="128" t="s">
        <v>337</v>
      </c>
      <c r="N26" s="133" t="str">
        <f>IF($L26='HIDE DROP DOWNS'!$E$2,'HIDE DROP DOWNS'!$E$2,IF($L26='HIDE DROP DOWNS'!$E$3,'HIDE DROP DOWNS'!$E$3,IF($L26='HIDE DROP DOWNS'!$E$4,'HIDE DROP DOWNS'!$E$4,_xlfn.IFNA($L26*VLOOKUP($M26,'HIDE DROP DOWNS'!$O$2:$P$3,2,FALSE),""))))</f>
        <v/>
      </c>
      <c r="O26" s="127" t="s">
        <v>59</v>
      </c>
      <c r="P26" s="127" t="s">
        <v>60</v>
      </c>
      <c r="Q26" s="127" t="s">
        <v>59</v>
      </c>
      <c r="R26" s="127" t="s">
        <v>61</v>
      </c>
      <c r="S26" s="127" t="s">
        <v>59</v>
      </c>
      <c r="T26" s="127" t="s">
        <v>61</v>
      </c>
      <c r="U26" s="127" t="s">
        <v>59</v>
      </c>
      <c r="V26" s="127" t="s">
        <v>61</v>
      </c>
      <c r="W26" s="134"/>
    </row>
    <row r="27" spans="1:23" ht="16.5" thickTop="1" thickBot="1" x14ac:dyDescent="0.3">
      <c r="A27" s="127"/>
      <c r="B27" s="127"/>
      <c r="C27" s="127" t="s">
        <v>57</v>
      </c>
      <c r="D27" s="127"/>
      <c r="E27" s="127"/>
      <c r="F27" s="130"/>
      <c r="G27" s="131"/>
      <c r="H27" s="127" t="s">
        <v>58</v>
      </c>
      <c r="I27" s="127"/>
      <c r="J27" s="127" t="s">
        <v>59</v>
      </c>
      <c r="K27" s="127"/>
      <c r="L27" s="127"/>
      <c r="M27" s="128" t="s">
        <v>337</v>
      </c>
      <c r="N27" s="133" t="str">
        <f>IF($L27='HIDE DROP DOWNS'!$E$2,'HIDE DROP DOWNS'!$E$2,IF($L27='HIDE DROP DOWNS'!$E$3,'HIDE DROP DOWNS'!$E$3,IF($L27='HIDE DROP DOWNS'!$E$4,'HIDE DROP DOWNS'!$E$4,_xlfn.IFNA($L27*VLOOKUP($M27,'HIDE DROP DOWNS'!$O$2:$P$3,2,FALSE),""))))</f>
        <v/>
      </c>
      <c r="O27" s="127" t="s">
        <v>59</v>
      </c>
      <c r="P27" s="127" t="s">
        <v>60</v>
      </c>
      <c r="Q27" s="127" t="s">
        <v>59</v>
      </c>
      <c r="R27" s="127" t="s">
        <v>61</v>
      </c>
      <c r="S27" s="127" t="s">
        <v>59</v>
      </c>
      <c r="T27" s="127" t="s">
        <v>61</v>
      </c>
      <c r="U27" s="127" t="s">
        <v>59</v>
      </c>
      <c r="V27" s="127" t="s">
        <v>61</v>
      </c>
      <c r="W27" s="134"/>
    </row>
    <row r="28" spans="1:23" ht="16.5" thickTop="1" thickBot="1" x14ac:dyDescent="0.3">
      <c r="A28" s="127"/>
      <c r="B28" s="127"/>
      <c r="C28" s="127" t="s">
        <v>57</v>
      </c>
      <c r="D28" s="127"/>
      <c r="E28" s="127"/>
      <c r="F28" s="130"/>
      <c r="G28" s="131"/>
      <c r="H28" s="127" t="s">
        <v>58</v>
      </c>
      <c r="I28" s="127"/>
      <c r="J28" s="127" t="s">
        <v>59</v>
      </c>
      <c r="K28" s="127"/>
      <c r="L28" s="127"/>
      <c r="M28" s="128" t="s">
        <v>337</v>
      </c>
      <c r="N28" s="133" t="str">
        <f>IF($L28='HIDE DROP DOWNS'!$E$2,'HIDE DROP DOWNS'!$E$2,IF($L28='HIDE DROP DOWNS'!$E$3,'HIDE DROP DOWNS'!$E$3,IF($L28='HIDE DROP DOWNS'!$E$4,'HIDE DROP DOWNS'!$E$4,_xlfn.IFNA($L28*VLOOKUP($M28,'HIDE DROP DOWNS'!$O$2:$P$3,2,FALSE),""))))</f>
        <v/>
      </c>
      <c r="O28" s="127" t="s">
        <v>59</v>
      </c>
      <c r="P28" s="127" t="s">
        <v>60</v>
      </c>
      <c r="Q28" s="127" t="s">
        <v>59</v>
      </c>
      <c r="R28" s="127" t="s">
        <v>61</v>
      </c>
      <c r="S28" s="127" t="s">
        <v>59</v>
      </c>
      <c r="T28" s="127" t="s">
        <v>61</v>
      </c>
      <c r="U28" s="127" t="s">
        <v>59</v>
      </c>
      <c r="V28" s="127" t="s">
        <v>61</v>
      </c>
      <c r="W28" s="134"/>
    </row>
    <row r="29" spans="1:23" ht="16.5" thickTop="1" thickBot="1" x14ac:dyDescent="0.3">
      <c r="A29" s="127"/>
      <c r="B29" s="127"/>
      <c r="C29" s="127" t="s">
        <v>57</v>
      </c>
      <c r="D29" s="127"/>
      <c r="E29" s="127"/>
      <c r="F29" s="130"/>
      <c r="G29" s="131"/>
      <c r="H29" s="127" t="s">
        <v>58</v>
      </c>
      <c r="I29" s="127"/>
      <c r="J29" s="127" t="s">
        <v>59</v>
      </c>
      <c r="K29" s="127"/>
      <c r="L29" s="127"/>
      <c r="M29" s="128" t="s">
        <v>337</v>
      </c>
      <c r="N29" s="133" t="str">
        <f>IF($L29='HIDE DROP DOWNS'!$E$2,'HIDE DROP DOWNS'!$E$2,IF($L29='HIDE DROP DOWNS'!$E$3,'HIDE DROP DOWNS'!$E$3,IF($L29='HIDE DROP DOWNS'!$E$4,'HIDE DROP DOWNS'!$E$4,_xlfn.IFNA($L29*VLOOKUP($M29,'HIDE DROP DOWNS'!$O$2:$P$3,2,FALSE),""))))</f>
        <v/>
      </c>
      <c r="O29" s="127" t="s">
        <v>59</v>
      </c>
      <c r="P29" s="127" t="s">
        <v>60</v>
      </c>
      <c r="Q29" s="127" t="s">
        <v>59</v>
      </c>
      <c r="R29" s="127" t="s">
        <v>61</v>
      </c>
      <c r="S29" s="127" t="s">
        <v>59</v>
      </c>
      <c r="T29" s="127" t="s">
        <v>61</v>
      </c>
      <c r="U29" s="127" t="s">
        <v>59</v>
      </c>
      <c r="V29" s="127" t="s">
        <v>61</v>
      </c>
      <c r="W29" s="134"/>
    </row>
    <row r="30" spans="1:23" ht="16.5" thickTop="1" thickBot="1" x14ac:dyDescent="0.3">
      <c r="A30" s="127"/>
      <c r="B30" s="127"/>
      <c r="C30" s="127" t="s">
        <v>57</v>
      </c>
      <c r="D30" s="127"/>
      <c r="E30" s="127"/>
      <c r="F30" s="130"/>
      <c r="G30" s="131"/>
      <c r="H30" s="127" t="s">
        <v>58</v>
      </c>
      <c r="I30" s="127"/>
      <c r="J30" s="127" t="s">
        <v>59</v>
      </c>
      <c r="K30" s="127"/>
      <c r="L30" s="127"/>
      <c r="M30" s="128" t="s">
        <v>337</v>
      </c>
      <c r="N30" s="133" t="str">
        <f>IF($L30='HIDE DROP DOWNS'!$E$2,'HIDE DROP DOWNS'!$E$2,IF($L30='HIDE DROP DOWNS'!$E$3,'HIDE DROP DOWNS'!$E$3,IF($L30='HIDE DROP DOWNS'!$E$4,'HIDE DROP DOWNS'!$E$4,_xlfn.IFNA($L30*VLOOKUP($M30,'HIDE DROP DOWNS'!$O$2:$P$3,2,FALSE),""))))</f>
        <v/>
      </c>
      <c r="O30" s="127" t="s">
        <v>59</v>
      </c>
      <c r="P30" s="127" t="s">
        <v>60</v>
      </c>
      <c r="Q30" s="127" t="s">
        <v>59</v>
      </c>
      <c r="R30" s="127" t="s">
        <v>61</v>
      </c>
      <c r="S30" s="127" t="s">
        <v>59</v>
      </c>
      <c r="T30" s="127" t="s">
        <v>61</v>
      </c>
      <c r="U30" s="127" t="s">
        <v>59</v>
      </c>
      <c r="V30" s="127" t="s">
        <v>61</v>
      </c>
      <c r="W30" s="134"/>
    </row>
    <row r="31" spans="1:23" ht="16.5" thickTop="1" thickBot="1" x14ac:dyDescent="0.3">
      <c r="A31" s="127"/>
      <c r="B31" s="127"/>
      <c r="C31" s="127" t="s">
        <v>57</v>
      </c>
      <c r="D31" s="127"/>
      <c r="E31" s="127"/>
      <c r="F31" s="130"/>
      <c r="G31" s="131"/>
      <c r="H31" s="127" t="s">
        <v>58</v>
      </c>
      <c r="I31" s="127"/>
      <c r="J31" s="127" t="s">
        <v>59</v>
      </c>
      <c r="K31" s="127"/>
      <c r="L31" s="127"/>
      <c r="M31" s="128" t="s">
        <v>337</v>
      </c>
      <c r="N31" s="133" t="str">
        <f>IF($L31='HIDE DROP DOWNS'!$E$2,'HIDE DROP DOWNS'!$E$2,IF($L31='HIDE DROP DOWNS'!$E$3,'HIDE DROP DOWNS'!$E$3,IF($L31='HIDE DROP DOWNS'!$E$4,'HIDE DROP DOWNS'!$E$4,_xlfn.IFNA($L31*VLOOKUP($M31,'HIDE DROP DOWNS'!$O$2:$P$3,2,FALSE),""))))</f>
        <v/>
      </c>
      <c r="O31" s="127" t="s">
        <v>59</v>
      </c>
      <c r="P31" s="127" t="s">
        <v>60</v>
      </c>
      <c r="Q31" s="127" t="s">
        <v>59</v>
      </c>
      <c r="R31" s="127" t="s">
        <v>61</v>
      </c>
      <c r="S31" s="127" t="s">
        <v>59</v>
      </c>
      <c r="T31" s="127" t="s">
        <v>61</v>
      </c>
      <c r="U31" s="127" t="s">
        <v>59</v>
      </c>
      <c r="V31" s="127" t="s">
        <v>61</v>
      </c>
      <c r="W31" s="134"/>
    </row>
    <row r="32" spans="1:23" ht="16.5" thickTop="1" thickBot="1" x14ac:dyDescent="0.3">
      <c r="A32" s="127"/>
      <c r="B32" s="127"/>
      <c r="C32" s="127" t="s">
        <v>57</v>
      </c>
      <c r="D32" s="127"/>
      <c r="E32" s="127"/>
      <c r="F32" s="130"/>
      <c r="G32" s="131"/>
      <c r="H32" s="127" t="s">
        <v>58</v>
      </c>
      <c r="I32" s="127"/>
      <c r="J32" s="127" t="s">
        <v>59</v>
      </c>
      <c r="K32" s="127"/>
      <c r="L32" s="127"/>
      <c r="M32" s="128" t="s">
        <v>337</v>
      </c>
      <c r="N32" s="133" t="str">
        <f>IF($L32='HIDE DROP DOWNS'!$E$2,'HIDE DROP DOWNS'!$E$2,IF($L32='HIDE DROP DOWNS'!$E$3,'HIDE DROP DOWNS'!$E$3,IF($L32='HIDE DROP DOWNS'!$E$4,'HIDE DROP DOWNS'!$E$4,_xlfn.IFNA($L32*VLOOKUP($M32,'HIDE DROP DOWNS'!$O$2:$P$3,2,FALSE),""))))</f>
        <v/>
      </c>
      <c r="O32" s="127" t="s">
        <v>59</v>
      </c>
      <c r="P32" s="127" t="s">
        <v>60</v>
      </c>
      <c r="Q32" s="127" t="s">
        <v>59</v>
      </c>
      <c r="R32" s="127" t="s">
        <v>61</v>
      </c>
      <c r="S32" s="127" t="s">
        <v>59</v>
      </c>
      <c r="T32" s="127" t="s">
        <v>61</v>
      </c>
      <c r="U32" s="127" t="s">
        <v>59</v>
      </c>
      <c r="V32" s="127" t="s">
        <v>61</v>
      </c>
      <c r="W32" s="134"/>
    </row>
    <row r="33" spans="1:23" ht="16.5" thickTop="1" thickBot="1" x14ac:dyDescent="0.3">
      <c r="A33" s="127"/>
      <c r="B33" s="127"/>
      <c r="C33" s="127" t="s">
        <v>57</v>
      </c>
      <c r="D33" s="127"/>
      <c r="E33" s="127"/>
      <c r="F33" s="130"/>
      <c r="G33" s="131"/>
      <c r="H33" s="127" t="s">
        <v>58</v>
      </c>
      <c r="I33" s="127"/>
      <c r="J33" s="127" t="s">
        <v>59</v>
      </c>
      <c r="K33" s="127"/>
      <c r="L33" s="127"/>
      <c r="M33" s="128" t="s">
        <v>337</v>
      </c>
      <c r="N33" s="133" t="str">
        <f>IF($L33='HIDE DROP DOWNS'!$E$2,'HIDE DROP DOWNS'!$E$2,IF($L33='HIDE DROP DOWNS'!$E$3,'HIDE DROP DOWNS'!$E$3,IF($L33='HIDE DROP DOWNS'!$E$4,'HIDE DROP DOWNS'!$E$4,_xlfn.IFNA($L33*VLOOKUP($M33,'HIDE DROP DOWNS'!$O$2:$P$3,2,FALSE),""))))</f>
        <v/>
      </c>
      <c r="O33" s="127" t="s">
        <v>59</v>
      </c>
      <c r="P33" s="127" t="s">
        <v>60</v>
      </c>
      <c r="Q33" s="127" t="s">
        <v>59</v>
      </c>
      <c r="R33" s="127" t="s">
        <v>61</v>
      </c>
      <c r="S33" s="127" t="s">
        <v>59</v>
      </c>
      <c r="T33" s="127" t="s">
        <v>61</v>
      </c>
      <c r="U33" s="127" t="s">
        <v>59</v>
      </c>
      <c r="V33" s="127" t="s">
        <v>61</v>
      </c>
      <c r="W33" s="134"/>
    </row>
    <row r="34" spans="1:23" ht="16.5" thickTop="1" thickBot="1" x14ac:dyDescent="0.3">
      <c r="A34" s="127"/>
      <c r="B34" s="127"/>
      <c r="C34" s="127" t="s">
        <v>57</v>
      </c>
      <c r="D34" s="127"/>
      <c r="E34" s="127"/>
      <c r="F34" s="130"/>
      <c r="G34" s="131"/>
      <c r="H34" s="127" t="s">
        <v>58</v>
      </c>
      <c r="I34" s="127"/>
      <c r="J34" s="127" t="s">
        <v>59</v>
      </c>
      <c r="K34" s="127"/>
      <c r="L34" s="127"/>
      <c r="M34" s="128" t="s">
        <v>337</v>
      </c>
      <c r="N34" s="133" t="str">
        <f>IF($L34='HIDE DROP DOWNS'!$E$2,'HIDE DROP DOWNS'!$E$2,IF($L34='HIDE DROP DOWNS'!$E$3,'HIDE DROP DOWNS'!$E$3,IF($L34='HIDE DROP DOWNS'!$E$4,'HIDE DROP DOWNS'!$E$4,_xlfn.IFNA($L34*VLOOKUP($M34,'HIDE DROP DOWNS'!$O$2:$P$3,2,FALSE),""))))</f>
        <v/>
      </c>
      <c r="O34" s="127" t="s">
        <v>59</v>
      </c>
      <c r="P34" s="127" t="s">
        <v>60</v>
      </c>
      <c r="Q34" s="127" t="s">
        <v>59</v>
      </c>
      <c r="R34" s="127" t="s">
        <v>61</v>
      </c>
      <c r="S34" s="127" t="s">
        <v>59</v>
      </c>
      <c r="T34" s="127" t="s">
        <v>61</v>
      </c>
      <c r="U34" s="127" t="s">
        <v>59</v>
      </c>
      <c r="V34" s="127" t="s">
        <v>61</v>
      </c>
      <c r="W34" s="134"/>
    </row>
    <row r="35" spans="1:23" ht="16.5" thickTop="1" thickBot="1" x14ac:dyDescent="0.3">
      <c r="A35" s="127"/>
      <c r="B35" s="127"/>
      <c r="C35" s="127" t="s">
        <v>57</v>
      </c>
      <c r="D35" s="127"/>
      <c r="E35" s="127"/>
      <c r="F35" s="130"/>
      <c r="G35" s="131"/>
      <c r="H35" s="127" t="s">
        <v>58</v>
      </c>
      <c r="I35" s="127"/>
      <c r="J35" s="127" t="s">
        <v>59</v>
      </c>
      <c r="K35" s="127"/>
      <c r="L35" s="127"/>
      <c r="M35" s="128" t="s">
        <v>337</v>
      </c>
      <c r="N35" s="133" t="str">
        <f>IF($L35='HIDE DROP DOWNS'!$E$2,'HIDE DROP DOWNS'!$E$2,IF($L35='HIDE DROP DOWNS'!$E$3,'HIDE DROP DOWNS'!$E$3,IF($L35='HIDE DROP DOWNS'!$E$4,'HIDE DROP DOWNS'!$E$4,_xlfn.IFNA($L35*VLOOKUP($M35,'HIDE DROP DOWNS'!$O$2:$P$3,2,FALSE),""))))</f>
        <v/>
      </c>
      <c r="O35" s="127" t="s">
        <v>59</v>
      </c>
      <c r="P35" s="127" t="s">
        <v>60</v>
      </c>
      <c r="Q35" s="127" t="s">
        <v>59</v>
      </c>
      <c r="R35" s="127" t="s">
        <v>61</v>
      </c>
      <c r="S35" s="127" t="s">
        <v>59</v>
      </c>
      <c r="T35" s="127" t="s">
        <v>61</v>
      </c>
      <c r="U35" s="127" t="s">
        <v>59</v>
      </c>
      <c r="V35" s="127" t="s">
        <v>61</v>
      </c>
      <c r="W35" s="134"/>
    </row>
    <row r="36" spans="1:23" ht="16.5" thickTop="1" thickBot="1" x14ac:dyDescent="0.3">
      <c r="A36" s="127"/>
      <c r="B36" s="127"/>
      <c r="C36" s="127" t="s">
        <v>57</v>
      </c>
      <c r="D36" s="127"/>
      <c r="E36" s="127"/>
      <c r="F36" s="130"/>
      <c r="G36" s="131"/>
      <c r="H36" s="127" t="s">
        <v>58</v>
      </c>
      <c r="I36" s="127"/>
      <c r="J36" s="127" t="s">
        <v>59</v>
      </c>
      <c r="K36" s="127"/>
      <c r="L36" s="127"/>
      <c r="M36" s="128" t="s">
        <v>337</v>
      </c>
      <c r="N36" s="133" t="str">
        <f>IF($L36='HIDE DROP DOWNS'!$E$2,'HIDE DROP DOWNS'!$E$2,IF($L36='HIDE DROP DOWNS'!$E$3,'HIDE DROP DOWNS'!$E$3,IF($L36='HIDE DROP DOWNS'!$E$4,'HIDE DROP DOWNS'!$E$4,_xlfn.IFNA($L36*VLOOKUP($M36,'HIDE DROP DOWNS'!$O$2:$P$3,2,FALSE),""))))</f>
        <v/>
      </c>
      <c r="O36" s="127" t="s">
        <v>59</v>
      </c>
      <c r="P36" s="127" t="s">
        <v>60</v>
      </c>
      <c r="Q36" s="127" t="s">
        <v>59</v>
      </c>
      <c r="R36" s="127" t="s">
        <v>61</v>
      </c>
      <c r="S36" s="127" t="s">
        <v>59</v>
      </c>
      <c r="T36" s="127" t="s">
        <v>61</v>
      </c>
      <c r="U36" s="127" t="s">
        <v>59</v>
      </c>
      <c r="V36" s="127" t="s">
        <v>61</v>
      </c>
      <c r="W36" s="134"/>
    </row>
    <row r="37" spans="1:23" ht="16.5" thickTop="1" thickBot="1" x14ac:dyDescent="0.3">
      <c r="A37" s="127"/>
      <c r="B37" s="127"/>
      <c r="C37" s="127" t="s">
        <v>57</v>
      </c>
      <c r="D37" s="127"/>
      <c r="E37" s="127"/>
      <c r="F37" s="130"/>
      <c r="G37" s="131"/>
      <c r="H37" s="127" t="s">
        <v>58</v>
      </c>
      <c r="I37" s="127"/>
      <c r="J37" s="127" t="s">
        <v>59</v>
      </c>
      <c r="K37" s="127"/>
      <c r="L37" s="127"/>
      <c r="M37" s="128" t="s">
        <v>337</v>
      </c>
      <c r="N37" s="133" t="str">
        <f>IF($L37='HIDE DROP DOWNS'!$E$2,'HIDE DROP DOWNS'!$E$2,IF($L37='HIDE DROP DOWNS'!$E$3,'HIDE DROP DOWNS'!$E$3,IF($L37='HIDE DROP DOWNS'!$E$4,'HIDE DROP DOWNS'!$E$4,_xlfn.IFNA($L37*VLOOKUP($M37,'HIDE DROP DOWNS'!$O$2:$P$3,2,FALSE),""))))</f>
        <v/>
      </c>
      <c r="O37" s="127" t="s">
        <v>59</v>
      </c>
      <c r="P37" s="127" t="s">
        <v>60</v>
      </c>
      <c r="Q37" s="127" t="s">
        <v>59</v>
      </c>
      <c r="R37" s="127" t="s">
        <v>61</v>
      </c>
      <c r="S37" s="127" t="s">
        <v>59</v>
      </c>
      <c r="T37" s="127" t="s">
        <v>61</v>
      </c>
      <c r="U37" s="127" t="s">
        <v>59</v>
      </c>
      <c r="V37" s="127" t="s">
        <v>61</v>
      </c>
      <c r="W37" s="134"/>
    </row>
    <row r="38" spans="1:23" ht="16.5" thickTop="1" thickBot="1" x14ac:dyDescent="0.3">
      <c r="A38" s="127"/>
      <c r="B38" s="127"/>
      <c r="C38" s="127" t="s">
        <v>57</v>
      </c>
      <c r="D38" s="127"/>
      <c r="E38" s="127"/>
      <c r="F38" s="130"/>
      <c r="G38" s="131"/>
      <c r="H38" s="127" t="s">
        <v>58</v>
      </c>
      <c r="I38" s="127"/>
      <c r="J38" s="127" t="s">
        <v>59</v>
      </c>
      <c r="K38" s="127"/>
      <c r="L38" s="127"/>
      <c r="M38" s="128" t="s">
        <v>337</v>
      </c>
      <c r="N38" s="133" t="str">
        <f>IF($L38='HIDE DROP DOWNS'!$E$2,'HIDE DROP DOWNS'!$E$2,IF($L38='HIDE DROP DOWNS'!$E$3,'HIDE DROP DOWNS'!$E$3,IF($L38='HIDE DROP DOWNS'!$E$4,'HIDE DROP DOWNS'!$E$4,_xlfn.IFNA($L38*VLOOKUP($M38,'HIDE DROP DOWNS'!$O$2:$P$3,2,FALSE),""))))</f>
        <v/>
      </c>
      <c r="O38" s="127" t="s">
        <v>59</v>
      </c>
      <c r="P38" s="127" t="s">
        <v>60</v>
      </c>
      <c r="Q38" s="127" t="s">
        <v>59</v>
      </c>
      <c r="R38" s="127" t="s">
        <v>61</v>
      </c>
      <c r="S38" s="127" t="s">
        <v>59</v>
      </c>
      <c r="T38" s="127" t="s">
        <v>61</v>
      </c>
      <c r="U38" s="127" t="s">
        <v>59</v>
      </c>
      <c r="V38" s="127" t="s">
        <v>61</v>
      </c>
      <c r="W38" s="134"/>
    </row>
    <row r="39" spans="1:23" ht="16.5" thickTop="1" thickBot="1" x14ac:dyDescent="0.3">
      <c r="A39" s="127"/>
      <c r="B39" s="127"/>
      <c r="C39" s="127" t="s">
        <v>57</v>
      </c>
      <c r="D39" s="127"/>
      <c r="E39" s="127"/>
      <c r="F39" s="130"/>
      <c r="G39" s="131"/>
      <c r="H39" s="127" t="s">
        <v>58</v>
      </c>
      <c r="I39" s="127"/>
      <c r="J39" s="127" t="s">
        <v>59</v>
      </c>
      <c r="K39" s="127"/>
      <c r="L39" s="127"/>
      <c r="M39" s="128" t="s">
        <v>337</v>
      </c>
      <c r="N39" s="133" t="str">
        <f>IF($L39='HIDE DROP DOWNS'!$E$2,'HIDE DROP DOWNS'!$E$2,IF($L39='HIDE DROP DOWNS'!$E$3,'HIDE DROP DOWNS'!$E$3,IF($L39='HIDE DROP DOWNS'!$E$4,'HIDE DROP DOWNS'!$E$4,_xlfn.IFNA($L39*VLOOKUP($M39,'HIDE DROP DOWNS'!$O$2:$P$3,2,FALSE),""))))</f>
        <v/>
      </c>
      <c r="O39" s="127" t="s">
        <v>59</v>
      </c>
      <c r="P39" s="127" t="s">
        <v>60</v>
      </c>
      <c r="Q39" s="127" t="s">
        <v>59</v>
      </c>
      <c r="R39" s="127" t="s">
        <v>61</v>
      </c>
      <c r="S39" s="127" t="s">
        <v>59</v>
      </c>
      <c r="T39" s="127" t="s">
        <v>61</v>
      </c>
      <c r="U39" s="127" t="s">
        <v>59</v>
      </c>
      <c r="V39" s="127" t="s">
        <v>61</v>
      </c>
      <c r="W39" s="134"/>
    </row>
    <row r="40" spans="1:23" ht="16.5" thickTop="1" thickBot="1" x14ac:dyDescent="0.3">
      <c r="A40" s="127"/>
      <c r="B40" s="127"/>
      <c r="C40" s="127" t="s">
        <v>57</v>
      </c>
      <c r="D40" s="127"/>
      <c r="E40" s="127"/>
      <c r="F40" s="130"/>
      <c r="G40" s="131"/>
      <c r="H40" s="127" t="s">
        <v>58</v>
      </c>
      <c r="I40" s="127"/>
      <c r="J40" s="127" t="s">
        <v>59</v>
      </c>
      <c r="K40" s="127"/>
      <c r="L40" s="127"/>
      <c r="M40" s="128" t="s">
        <v>337</v>
      </c>
      <c r="N40" s="133" t="str">
        <f>IF($L40='HIDE DROP DOWNS'!$E$2,'HIDE DROP DOWNS'!$E$2,IF($L40='HIDE DROP DOWNS'!$E$3,'HIDE DROP DOWNS'!$E$3,IF($L40='HIDE DROP DOWNS'!$E$4,'HIDE DROP DOWNS'!$E$4,_xlfn.IFNA($L40*VLOOKUP($M40,'HIDE DROP DOWNS'!$O$2:$P$3,2,FALSE),""))))</f>
        <v/>
      </c>
      <c r="O40" s="127" t="s">
        <v>59</v>
      </c>
      <c r="P40" s="127" t="s">
        <v>60</v>
      </c>
      <c r="Q40" s="127" t="s">
        <v>59</v>
      </c>
      <c r="R40" s="127" t="s">
        <v>61</v>
      </c>
      <c r="S40" s="127" t="s">
        <v>59</v>
      </c>
      <c r="T40" s="127" t="s">
        <v>61</v>
      </c>
      <c r="U40" s="127" t="s">
        <v>59</v>
      </c>
      <c r="V40" s="127" t="s">
        <v>61</v>
      </c>
      <c r="W40" s="134"/>
    </row>
    <row r="41" spans="1:23" ht="16.5" thickTop="1" thickBot="1" x14ac:dyDescent="0.3">
      <c r="A41" s="127"/>
      <c r="B41" s="127"/>
      <c r="C41" s="127" t="s">
        <v>57</v>
      </c>
      <c r="D41" s="127"/>
      <c r="E41" s="127"/>
      <c r="F41" s="130"/>
      <c r="G41" s="131"/>
      <c r="H41" s="127" t="s">
        <v>58</v>
      </c>
      <c r="I41" s="127"/>
      <c r="J41" s="127" t="s">
        <v>59</v>
      </c>
      <c r="K41" s="127"/>
      <c r="L41" s="127"/>
      <c r="M41" s="128" t="s">
        <v>337</v>
      </c>
      <c r="N41" s="133" t="str">
        <f>IF($L41='HIDE DROP DOWNS'!$E$2,'HIDE DROP DOWNS'!$E$2,IF($L41='HIDE DROP DOWNS'!$E$3,'HIDE DROP DOWNS'!$E$3,IF($L41='HIDE DROP DOWNS'!$E$4,'HIDE DROP DOWNS'!$E$4,_xlfn.IFNA($L41*VLOOKUP($M41,'HIDE DROP DOWNS'!$O$2:$P$3,2,FALSE),""))))</f>
        <v/>
      </c>
      <c r="O41" s="127" t="s">
        <v>59</v>
      </c>
      <c r="P41" s="127" t="s">
        <v>60</v>
      </c>
      <c r="Q41" s="127" t="s">
        <v>59</v>
      </c>
      <c r="R41" s="127" t="s">
        <v>61</v>
      </c>
      <c r="S41" s="127" t="s">
        <v>59</v>
      </c>
      <c r="T41" s="127" t="s">
        <v>61</v>
      </c>
      <c r="U41" s="127" t="s">
        <v>59</v>
      </c>
      <c r="V41" s="127" t="s">
        <v>61</v>
      </c>
      <c r="W41" s="134"/>
    </row>
    <row r="42" spans="1:23" ht="16.5" thickTop="1" thickBot="1" x14ac:dyDescent="0.3">
      <c r="A42" s="127"/>
      <c r="B42" s="127"/>
      <c r="C42" s="127" t="s">
        <v>57</v>
      </c>
      <c r="D42" s="127"/>
      <c r="E42" s="127"/>
      <c r="F42" s="130"/>
      <c r="G42" s="131"/>
      <c r="H42" s="127" t="s">
        <v>58</v>
      </c>
      <c r="I42" s="127"/>
      <c r="J42" s="127" t="s">
        <v>59</v>
      </c>
      <c r="K42" s="127"/>
      <c r="L42" s="127"/>
      <c r="M42" s="128" t="s">
        <v>337</v>
      </c>
      <c r="N42" s="133" t="str">
        <f>IF($L42='HIDE DROP DOWNS'!$E$2,'HIDE DROP DOWNS'!$E$2,IF($L42='HIDE DROP DOWNS'!$E$3,'HIDE DROP DOWNS'!$E$3,IF($L42='HIDE DROP DOWNS'!$E$4,'HIDE DROP DOWNS'!$E$4,_xlfn.IFNA($L42*VLOOKUP($M42,'HIDE DROP DOWNS'!$O$2:$P$3,2,FALSE),""))))</f>
        <v/>
      </c>
      <c r="O42" s="127" t="s">
        <v>59</v>
      </c>
      <c r="P42" s="127" t="s">
        <v>60</v>
      </c>
      <c r="Q42" s="127" t="s">
        <v>59</v>
      </c>
      <c r="R42" s="127" t="s">
        <v>61</v>
      </c>
      <c r="S42" s="127" t="s">
        <v>59</v>
      </c>
      <c r="T42" s="127" t="s">
        <v>61</v>
      </c>
      <c r="U42" s="127" t="s">
        <v>59</v>
      </c>
      <c r="V42" s="127" t="s">
        <v>61</v>
      </c>
      <c r="W42" s="134"/>
    </row>
    <row r="43" spans="1:23" ht="16.5" thickTop="1" thickBot="1" x14ac:dyDescent="0.3">
      <c r="A43" s="127"/>
      <c r="B43" s="127"/>
      <c r="C43" s="127" t="s">
        <v>57</v>
      </c>
      <c r="D43" s="127"/>
      <c r="E43" s="127"/>
      <c r="F43" s="130"/>
      <c r="G43" s="131"/>
      <c r="H43" s="127" t="s">
        <v>58</v>
      </c>
      <c r="I43" s="127"/>
      <c r="J43" s="127" t="s">
        <v>59</v>
      </c>
      <c r="K43" s="127"/>
      <c r="L43" s="127"/>
      <c r="M43" s="128" t="s">
        <v>337</v>
      </c>
      <c r="N43" s="133" t="str">
        <f>IF($L43='HIDE DROP DOWNS'!$E$2,'HIDE DROP DOWNS'!$E$2,IF($L43='HIDE DROP DOWNS'!$E$3,'HIDE DROP DOWNS'!$E$3,IF($L43='HIDE DROP DOWNS'!$E$4,'HIDE DROP DOWNS'!$E$4,_xlfn.IFNA($L43*VLOOKUP($M43,'HIDE DROP DOWNS'!$O$2:$P$3,2,FALSE),""))))</f>
        <v/>
      </c>
      <c r="O43" s="127" t="s">
        <v>59</v>
      </c>
      <c r="P43" s="127" t="s">
        <v>60</v>
      </c>
      <c r="Q43" s="127" t="s">
        <v>59</v>
      </c>
      <c r="R43" s="127" t="s">
        <v>61</v>
      </c>
      <c r="S43" s="127" t="s">
        <v>59</v>
      </c>
      <c r="T43" s="127" t="s">
        <v>61</v>
      </c>
      <c r="U43" s="127" t="s">
        <v>59</v>
      </c>
      <c r="V43" s="127" t="s">
        <v>61</v>
      </c>
      <c r="W43" s="134"/>
    </row>
    <row r="44" spans="1:23" ht="16.5" thickTop="1" thickBot="1" x14ac:dyDescent="0.3">
      <c r="A44" s="127"/>
      <c r="B44" s="127"/>
      <c r="C44" s="127" t="s">
        <v>57</v>
      </c>
      <c r="D44" s="127"/>
      <c r="E44" s="127"/>
      <c r="F44" s="130"/>
      <c r="G44" s="131"/>
      <c r="H44" s="127" t="s">
        <v>58</v>
      </c>
      <c r="I44" s="127"/>
      <c r="J44" s="127" t="s">
        <v>59</v>
      </c>
      <c r="K44" s="127"/>
      <c r="L44" s="127"/>
      <c r="M44" s="128" t="s">
        <v>337</v>
      </c>
      <c r="N44" s="133" t="str">
        <f>IF($L44='HIDE DROP DOWNS'!$E$2,'HIDE DROP DOWNS'!$E$2,IF($L44='HIDE DROP DOWNS'!$E$3,'HIDE DROP DOWNS'!$E$3,IF($L44='HIDE DROP DOWNS'!$E$4,'HIDE DROP DOWNS'!$E$4,_xlfn.IFNA($L44*VLOOKUP($M44,'HIDE DROP DOWNS'!$O$2:$P$3,2,FALSE),""))))</f>
        <v/>
      </c>
      <c r="O44" s="127" t="s">
        <v>59</v>
      </c>
      <c r="P44" s="127" t="s">
        <v>60</v>
      </c>
      <c r="Q44" s="127" t="s">
        <v>59</v>
      </c>
      <c r="R44" s="127" t="s">
        <v>61</v>
      </c>
      <c r="S44" s="127" t="s">
        <v>59</v>
      </c>
      <c r="T44" s="127" t="s">
        <v>61</v>
      </c>
      <c r="U44" s="127" t="s">
        <v>59</v>
      </c>
      <c r="V44" s="127" t="s">
        <v>61</v>
      </c>
      <c r="W44" s="134"/>
    </row>
    <row r="45" spans="1:23" ht="16.5" thickTop="1" thickBot="1" x14ac:dyDescent="0.3">
      <c r="A45" s="127"/>
      <c r="B45" s="127"/>
      <c r="C45" s="127" t="s">
        <v>57</v>
      </c>
      <c r="D45" s="127"/>
      <c r="E45" s="127"/>
      <c r="F45" s="130"/>
      <c r="G45" s="131"/>
      <c r="H45" s="127" t="s">
        <v>58</v>
      </c>
      <c r="I45" s="127"/>
      <c r="J45" s="127" t="s">
        <v>59</v>
      </c>
      <c r="K45" s="127"/>
      <c r="L45" s="127"/>
      <c r="M45" s="128" t="s">
        <v>337</v>
      </c>
      <c r="N45" s="133" t="str">
        <f>IF($L45='HIDE DROP DOWNS'!$E$2,'HIDE DROP DOWNS'!$E$2,IF($L45='HIDE DROP DOWNS'!$E$3,'HIDE DROP DOWNS'!$E$3,IF($L45='HIDE DROP DOWNS'!$E$4,'HIDE DROP DOWNS'!$E$4,_xlfn.IFNA($L45*VLOOKUP($M45,'HIDE DROP DOWNS'!$O$2:$P$3,2,FALSE),""))))</f>
        <v/>
      </c>
      <c r="O45" s="127" t="s">
        <v>59</v>
      </c>
      <c r="P45" s="127" t="s">
        <v>60</v>
      </c>
      <c r="Q45" s="127" t="s">
        <v>59</v>
      </c>
      <c r="R45" s="127" t="s">
        <v>61</v>
      </c>
      <c r="S45" s="127" t="s">
        <v>59</v>
      </c>
      <c r="T45" s="127" t="s">
        <v>61</v>
      </c>
      <c r="U45" s="127" t="s">
        <v>59</v>
      </c>
      <c r="V45" s="127" t="s">
        <v>61</v>
      </c>
      <c r="W45" s="134"/>
    </row>
    <row r="46" spans="1:23" ht="16.5" thickTop="1" thickBot="1" x14ac:dyDescent="0.3">
      <c r="A46" s="127"/>
      <c r="B46" s="127"/>
      <c r="C46" s="127" t="s">
        <v>57</v>
      </c>
      <c r="D46" s="127"/>
      <c r="E46" s="127"/>
      <c r="F46" s="130"/>
      <c r="G46" s="131"/>
      <c r="H46" s="127" t="s">
        <v>58</v>
      </c>
      <c r="I46" s="127"/>
      <c r="J46" s="127" t="s">
        <v>59</v>
      </c>
      <c r="K46" s="127"/>
      <c r="L46" s="127"/>
      <c r="M46" s="128" t="s">
        <v>337</v>
      </c>
      <c r="N46" s="133" t="str">
        <f>IF($L46='HIDE DROP DOWNS'!$E$2,'HIDE DROP DOWNS'!$E$2,IF($L46='HIDE DROP DOWNS'!$E$3,'HIDE DROP DOWNS'!$E$3,IF($L46='HIDE DROP DOWNS'!$E$4,'HIDE DROP DOWNS'!$E$4,_xlfn.IFNA($L46*VLOOKUP($M46,'HIDE DROP DOWNS'!$O$2:$P$3,2,FALSE),""))))</f>
        <v/>
      </c>
      <c r="O46" s="127" t="s">
        <v>59</v>
      </c>
      <c r="P46" s="127" t="s">
        <v>60</v>
      </c>
      <c r="Q46" s="127" t="s">
        <v>59</v>
      </c>
      <c r="R46" s="127" t="s">
        <v>61</v>
      </c>
      <c r="S46" s="127" t="s">
        <v>59</v>
      </c>
      <c r="T46" s="127" t="s">
        <v>61</v>
      </c>
      <c r="U46" s="127" t="s">
        <v>59</v>
      </c>
      <c r="V46" s="127" t="s">
        <v>61</v>
      </c>
      <c r="W46" s="134"/>
    </row>
    <row r="47" spans="1:23" ht="16.5" thickTop="1" thickBot="1" x14ac:dyDescent="0.3">
      <c r="A47" s="127"/>
      <c r="B47" s="127"/>
      <c r="C47" s="127" t="s">
        <v>57</v>
      </c>
      <c r="D47" s="127"/>
      <c r="E47" s="127"/>
      <c r="F47" s="130"/>
      <c r="G47" s="131"/>
      <c r="H47" s="127" t="s">
        <v>58</v>
      </c>
      <c r="I47" s="127"/>
      <c r="J47" s="127" t="s">
        <v>59</v>
      </c>
      <c r="K47" s="127"/>
      <c r="L47" s="127"/>
      <c r="M47" s="128" t="s">
        <v>337</v>
      </c>
      <c r="N47" s="133" t="str">
        <f>IF($L47='HIDE DROP DOWNS'!$E$2,'HIDE DROP DOWNS'!$E$2,IF($L47='HIDE DROP DOWNS'!$E$3,'HIDE DROP DOWNS'!$E$3,IF($L47='HIDE DROP DOWNS'!$E$4,'HIDE DROP DOWNS'!$E$4,_xlfn.IFNA($L47*VLOOKUP($M47,'HIDE DROP DOWNS'!$O$2:$P$3,2,FALSE),""))))</f>
        <v/>
      </c>
      <c r="O47" s="127" t="s">
        <v>59</v>
      </c>
      <c r="P47" s="127" t="s">
        <v>60</v>
      </c>
      <c r="Q47" s="127" t="s">
        <v>59</v>
      </c>
      <c r="R47" s="127" t="s">
        <v>61</v>
      </c>
      <c r="S47" s="127" t="s">
        <v>59</v>
      </c>
      <c r="T47" s="127" t="s">
        <v>61</v>
      </c>
      <c r="U47" s="127" t="s">
        <v>59</v>
      </c>
      <c r="V47" s="127" t="s">
        <v>61</v>
      </c>
      <c r="W47" s="134"/>
    </row>
    <row r="48" spans="1:23" ht="16.5" thickTop="1" thickBot="1" x14ac:dyDescent="0.3">
      <c r="A48" s="127"/>
      <c r="B48" s="127"/>
      <c r="C48" s="127" t="s">
        <v>57</v>
      </c>
      <c r="D48" s="127"/>
      <c r="E48" s="127"/>
      <c r="F48" s="130"/>
      <c r="G48" s="131"/>
      <c r="H48" s="127" t="s">
        <v>58</v>
      </c>
      <c r="I48" s="127"/>
      <c r="J48" s="127" t="s">
        <v>59</v>
      </c>
      <c r="K48" s="127"/>
      <c r="L48" s="127"/>
      <c r="M48" s="128" t="s">
        <v>337</v>
      </c>
      <c r="N48" s="133" t="str">
        <f>IF($L48='HIDE DROP DOWNS'!$E$2,'HIDE DROP DOWNS'!$E$2,IF($L48='HIDE DROP DOWNS'!$E$3,'HIDE DROP DOWNS'!$E$3,IF($L48='HIDE DROP DOWNS'!$E$4,'HIDE DROP DOWNS'!$E$4,_xlfn.IFNA($L48*VLOOKUP($M48,'HIDE DROP DOWNS'!$O$2:$P$3,2,FALSE),""))))</f>
        <v/>
      </c>
      <c r="O48" s="127" t="s">
        <v>59</v>
      </c>
      <c r="P48" s="127" t="s">
        <v>60</v>
      </c>
      <c r="Q48" s="127" t="s">
        <v>59</v>
      </c>
      <c r="R48" s="127" t="s">
        <v>61</v>
      </c>
      <c r="S48" s="127" t="s">
        <v>59</v>
      </c>
      <c r="T48" s="127" t="s">
        <v>61</v>
      </c>
      <c r="U48" s="127" t="s">
        <v>59</v>
      </c>
      <c r="V48" s="127" t="s">
        <v>61</v>
      </c>
      <c r="W48" s="134"/>
    </row>
    <row r="49" spans="1:23" ht="16.5" thickTop="1" thickBot="1" x14ac:dyDescent="0.3">
      <c r="A49" s="127"/>
      <c r="B49" s="127"/>
      <c r="C49" s="127" t="s">
        <v>57</v>
      </c>
      <c r="D49" s="127"/>
      <c r="E49" s="127"/>
      <c r="F49" s="130"/>
      <c r="G49" s="131"/>
      <c r="H49" s="127" t="s">
        <v>58</v>
      </c>
      <c r="I49" s="127"/>
      <c r="J49" s="127" t="s">
        <v>59</v>
      </c>
      <c r="K49" s="127"/>
      <c r="L49" s="127"/>
      <c r="M49" s="128" t="s">
        <v>337</v>
      </c>
      <c r="N49" s="133" t="str">
        <f>IF($L49='HIDE DROP DOWNS'!$E$2,'HIDE DROP DOWNS'!$E$2,IF($L49='HIDE DROP DOWNS'!$E$3,'HIDE DROP DOWNS'!$E$3,IF($L49='HIDE DROP DOWNS'!$E$4,'HIDE DROP DOWNS'!$E$4,_xlfn.IFNA($L49*VLOOKUP($M49,'HIDE DROP DOWNS'!$O$2:$P$3,2,FALSE),""))))</f>
        <v/>
      </c>
      <c r="O49" s="127" t="s">
        <v>59</v>
      </c>
      <c r="P49" s="127" t="s">
        <v>60</v>
      </c>
      <c r="Q49" s="127" t="s">
        <v>59</v>
      </c>
      <c r="R49" s="127" t="s">
        <v>61</v>
      </c>
      <c r="S49" s="127" t="s">
        <v>59</v>
      </c>
      <c r="T49" s="127" t="s">
        <v>61</v>
      </c>
      <c r="U49" s="127" t="s">
        <v>59</v>
      </c>
      <c r="V49" s="127" t="s">
        <v>61</v>
      </c>
      <c r="W49" s="134"/>
    </row>
    <row r="50" spans="1:23" ht="16.5" thickTop="1" thickBot="1" x14ac:dyDescent="0.3">
      <c r="A50" s="127"/>
      <c r="B50" s="127"/>
      <c r="C50" s="127" t="s">
        <v>57</v>
      </c>
      <c r="D50" s="127"/>
      <c r="E50" s="127"/>
      <c r="F50" s="130"/>
      <c r="G50" s="131"/>
      <c r="H50" s="127" t="s">
        <v>58</v>
      </c>
      <c r="I50" s="127"/>
      <c r="J50" s="127" t="s">
        <v>59</v>
      </c>
      <c r="K50" s="127"/>
      <c r="L50" s="127"/>
      <c r="M50" s="128" t="s">
        <v>337</v>
      </c>
      <c r="N50" s="133" t="str">
        <f>IF($L50='HIDE DROP DOWNS'!$E$2,'HIDE DROP DOWNS'!$E$2,IF($L50='HIDE DROP DOWNS'!$E$3,'HIDE DROP DOWNS'!$E$3,IF($L50='HIDE DROP DOWNS'!$E$4,'HIDE DROP DOWNS'!$E$4,_xlfn.IFNA($L50*VLOOKUP($M50,'HIDE DROP DOWNS'!$O$2:$P$3,2,FALSE),""))))</f>
        <v/>
      </c>
      <c r="O50" s="127" t="s">
        <v>59</v>
      </c>
      <c r="P50" s="127" t="s">
        <v>60</v>
      </c>
      <c r="Q50" s="127" t="s">
        <v>59</v>
      </c>
      <c r="R50" s="127" t="s">
        <v>61</v>
      </c>
      <c r="S50" s="127" t="s">
        <v>59</v>
      </c>
      <c r="T50" s="127" t="s">
        <v>61</v>
      </c>
      <c r="U50" s="127" t="s">
        <v>59</v>
      </c>
      <c r="V50" s="127" t="s">
        <v>61</v>
      </c>
      <c r="W50" s="134"/>
    </row>
    <row r="51" spans="1:23" ht="16.5" thickTop="1" thickBot="1" x14ac:dyDescent="0.3">
      <c r="A51" s="127"/>
      <c r="B51" s="127"/>
      <c r="C51" s="127" t="s">
        <v>57</v>
      </c>
      <c r="D51" s="127"/>
      <c r="E51" s="127"/>
      <c r="F51" s="130"/>
      <c r="G51" s="131"/>
      <c r="H51" s="127" t="s">
        <v>58</v>
      </c>
      <c r="I51" s="127"/>
      <c r="J51" s="127" t="s">
        <v>59</v>
      </c>
      <c r="K51" s="127"/>
      <c r="L51" s="127"/>
      <c r="M51" s="128" t="s">
        <v>337</v>
      </c>
      <c r="N51" s="133" t="str">
        <f>IF($L51='HIDE DROP DOWNS'!$E$2,'HIDE DROP DOWNS'!$E$2,IF($L51='HIDE DROP DOWNS'!$E$3,'HIDE DROP DOWNS'!$E$3,IF($L51='HIDE DROP DOWNS'!$E$4,'HIDE DROP DOWNS'!$E$4,_xlfn.IFNA($L51*VLOOKUP($M51,'HIDE DROP DOWNS'!$O$2:$P$3,2,FALSE),""))))</f>
        <v/>
      </c>
      <c r="O51" s="127" t="s">
        <v>59</v>
      </c>
      <c r="P51" s="127" t="s">
        <v>60</v>
      </c>
      <c r="Q51" s="127" t="s">
        <v>59</v>
      </c>
      <c r="R51" s="127" t="s">
        <v>61</v>
      </c>
      <c r="S51" s="127" t="s">
        <v>59</v>
      </c>
      <c r="T51" s="127" t="s">
        <v>61</v>
      </c>
      <c r="U51" s="127" t="s">
        <v>59</v>
      </c>
      <c r="V51" s="127" t="s">
        <v>61</v>
      </c>
      <c r="W51" s="134"/>
    </row>
    <row r="52" spans="1:23" ht="16.5" thickTop="1" thickBot="1" x14ac:dyDescent="0.3">
      <c r="A52" s="127"/>
      <c r="B52" s="127"/>
      <c r="C52" s="127" t="s">
        <v>57</v>
      </c>
      <c r="D52" s="127"/>
      <c r="E52" s="127"/>
      <c r="F52" s="130"/>
      <c r="G52" s="131"/>
      <c r="H52" s="127" t="s">
        <v>58</v>
      </c>
      <c r="I52" s="127"/>
      <c r="J52" s="127" t="s">
        <v>59</v>
      </c>
      <c r="K52" s="127"/>
      <c r="L52" s="127"/>
      <c r="M52" s="128" t="s">
        <v>337</v>
      </c>
      <c r="N52" s="133" t="str">
        <f>IF($L52='HIDE DROP DOWNS'!$E$2,'HIDE DROP DOWNS'!$E$2,IF($L52='HIDE DROP DOWNS'!$E$3,'HIDE DROP DOWNS'!$E$3,IF($L52='HIDE DROP DOWNS'!$E$4,'HIDE DROP DOWNS'!$E$4,_xlfn.IFNA($L52*VLOOKUP($M52,'HIDE DROP DOWNS'!$O$2:$P$3,2,FALSE),""))))</f>
        <v/>
      </c>
      <c r="O52" s="127" t="s">
        <v>59</v>
      </c>
      <c r="P52" s="127" t="s">
        <v>60</v>
      </c>
      <c r="Q52" s="127" t="s">
        <v>59</v>
      </c>
      <c r="R52" s="127" t="s">
        <v>61</v>
      </c>
      <c r="S52" s="127" t="s">
        <v>59</v>
      </c>
      <c r="T52" s="127" t="s">
        <v>61</v>
      </c>
      <c r="U52" s="127" t="s">
        <v>59</v>
      </c>
      <c r="V52" s="127" t="s">
        <v>61</v>
      </c>
      <c r="W52" s="134"/>
    </row>
    <row r="53" spans="1:23" ht="16.5" thickTop="1" thickBot="1" x14ac:dyDescent="0.3">
      <c r="A53" s="127"/>
      <c r="B53" s="127"/>
      <c r="C53" s="127" t="s">
        <v>57</v>
      </c>
      <c r="D53" s="127"/>
      <c r="E53" s="127"/>
      <c r="F53" s="130"/>
      <c r="G53" s="131"/>
      <c r="H53" s="127" t="s">
        <v>58</v>
      </c>
      <c r="I53" s="127"/>
      <c r="J53" s="127" t="s">
        <v>59</v>
      </c>
      <c r="K53" s="127"/>
      <c r="L53" s="127"/>
      <c r="M53" s="128" t="s">
        <v>337</v>
      </c>
      <c r="N53" s="133" t="str">
        <f>IF($L53='HIDE DROP DOWNS'!$E$2,'HIDE DROP DOWNS'!$E$2,IF($L53='HIDE DROP DOWNS'!$E$3,'HIDE DROP DOWNS'!$E$3,IF($L53='HIDE DROP DOWNS'!$E$4,'HIDE DROP DOWNS'!$E$4,_xlfn.IFNA($L53*VLOOKUP($M53,'HIDE DROP DOWNS'!$O$2:$P$3,2,FALSE),""))))</f>
        <v/>
      </c>
      <c r="O53" s="127" t="s">
        <v>59</v>
      </c>
      <c r="P53" s="127" t="s">
        <v>60</v>
      </c>
      <c r="Q53" s="127" t="s">
        <v>59</v>
      </c>
      <c r="R53" s="127" t="s">
        <v>61</v>
      </c>
      <c r="S53" s="127" t="s">
        <v>59</v>
      </c>
      <c r="T53" s="127" t="s">
        <v>61</v>
      </c>
      <c r="U53" s="127" t="s">
        <v>59</v>
      </c>
      <c r="V53" s="127" t="s">
        <v>61</v>
      </c>
      <c r="W53" s="134"/>
    </row>
    <row r="54" spans="1:23" ht="16.5" thickTop="1" thickBot="1" x14ac:dyDescent="0.3">
      <c r="A54" s="127"/>
      <c r="B54" s="127"/>
      <c r="C54" s="127" t="s">
        <v>57</v>
      </c>
      <c r="D54" s="127"/>
      <c r="E54" s="127"/>
      <c r="F54" s="130"/>
      <c r="G54" s="131"/>
      <c r="H54" s="127" t="s">
        <v>58</v>
      </c>
      <c r="I54" s="127"/>
      <c r="J54" s="127" t="s">
        <v>59</v>
      </c>
      <c r="K54" s="127"/>
      <c r="L54" s="127"/>
      <c r="M54" s="128" t="s">
        <v>337</v>
      </c>
      <c r="N54" s="133" t="str">
        <f>IF($L54='HIDE DROP DOWNS'!$E$2,'HIDE DROP DOWNS'!$E$2,IF($L54='HIDE DROP DOWNS'!$E$3,'HIDE DROP DOWNS'!$E$3,IF($L54='HIDE DROP DOWNS'!$E$4,'HIDE DROP DOWNS'!$E$4,_xlfn.IFNA($L54*VLOOKUP($M54,'HIDE DROP DOWNS'!$O$2:$P$3,2,FALSE),""))))</f>
        <v/>
      </c>
      <c r="O54" s="127" t="s">
        <v>59</v>
      </c>
      <c r="P54" s="127" t="s">
        <v>60</v>
      </c>
      <c r="Q54" s="127" t="s">
        <v>59</v>
      </c>
      <c r="R54" s="127" t="s">
        <v>61</v>
      </c>
      <c r="S54" s="127" t="s">
        <v>59</v>
      </c>
      <c r="T54" s="127" t="s">
        <v>61</v>
      </c>
      <c r="U54" s="127" t="s">
        <v>59</v>
      </c>
      <c r="V54" s="127" t="s">
        <v>61</v>
      </c>
      <c r="W54" s="134"/>
    </row>
    <row r="55" spans="1:23" ht="16.5" thickTop="1" thickBot="1" x14ac:dyDescent="0.3">
      <c r="A55" s="127"/>
      <c r="B55" s="127"/>
      <c r="C55" s="127" t="s">
        <v>57</v>
      </c>
      <c r="D55" s="127"/>
      <c r="E55" s="127"/>
      <c r="F55" s="130"/>
      <c r="G55" s="131"/>
      <c r="H55" s="127" t="s">
        <v>58</v>
      </c>
      <c r="I55" s="127"/>
      <c r="J55" s="127" t="s">
        <v>59</v>
      </c>
      <c r="K55" s="127"/>
      <c r="L55" s="127"/>
      <c r="M55" s="128" t="s">
        <v>337</v>
      </c>
      <c r="N55" s="133" t="str">
        <f>IF($L55='HIDE DROP DOWNS'!$E$2,'HIDE DROP DOWNS'!$E$2,IF($L55='HIDE DROP DOWNS'!$E$3,'HIDE DROP DOWNS'!$E$3,IF($L55='HIDE DROP DOWNS'!$E$4,'HIDE DROP DOWNS'!$E$4,_xlfn.IFNA($L55*VLOOKUP($M55,'HIDE DROP DOWNS'!$O$2:$P$3,2,FALSE),""))))</f>
        <v/>
      </c>
      <c r="O55" s="127" t="s">
        <v>59</v>
      </c>
      <c r="P55" s="127" t="s">
        <v>60</v>
      </c>
      <c r="Q55" s="127" t="s">
        <v>59</v>
      </c>
      <c r="R55" s="127" t="s">
        <v>61</v>
      </c>
      <c r="S55" s="127" t="s">
        <v>59</v>
      </c>
      <c r="T55" s="127" t="s">
        <v>61</v>
      </c>
      <c r="U55" s="127" t="s">
        <v>59</v>
      </c>
      <c r="V55" s="127" t="s">
        <v>61</v>
      </c>
      <c r="W55" s="134"/>
    </row>
    <row r="56" spans="1:23" ht="16.5" thickTop="1" thickBot="1" x14ac:dyDescent="0.3">
      <c r="A56" s="127"/>
      <c r="B56" s="127"/>
      <c r="C56" s="127" t="s">
        <v>57</v>
      </c>
      <c r="D56" s="127"/>
      <c r="E56" s="127"/>
      <c r="F56" s="130"/>
      <c r="G56" s="131"/>
      <c r="H56" s="127" t="s">
        <v>58</v>
      </c>
      <c r="I56" s="127"/>
      <c r="J56" s="127" t="s">
        <v>59</v>
      </c>
      <c r="K56" s="127"/>
      <c r="L56" s="127"/>
      <c r="M56" s="128" t="s">
        <v>337</v>
      </c>
      <c r="N56" s="133" t="str">
        <f>IF($L56='HIDE DROP DOWNS'!$E$2,'HIDE DROP DOWNS'!$E$2,IF($L56='HIDE DROP DOWNS'!$E$3,'HIDE DROP DOWNS'!$E$3,IF($L56='HIDE DROP DOWNS'!$E$4,'HIDE DROP DOWNS'!$E$4,_xlfn.IFNA($L56*VLOOKUP($M56,'HIDE DROP DOWNS'!$O$2:$P$3,2,FALSE),""))))</f>
        <v/>
      </c>
      <c r="O56" s="127" t="s">
        <v>59</v>
      </c>
      <c r="P56" s="127" t="s">
        <v>60</v>
      </c>
      <c r="Q56" s="127" t="s">
        <v>59</v>
      </c>
      <c r="R56" s="127" t="s">
        <v>61</v>
      </c>
      <c r="S56" s="127" t="s">
        <v>59</v>
      </c>
      <c r="T56" s="127" t="s">
        <v>61</v>
      </c>
      <c r="U56" s="127" t="s">
        <v>59</v>
      </c>
      <c r="V56" s="127" t="s">
        <v>61</v>
      </c>
      <c r="W56" s="134"/>
    </row>
    <row r="57" spans="1:23" ht="16.5" thickTop="1" thickBot="1" x14ac:dyDescent="0.3">
      <c r="A57" s="127"/>
      <c r="B57" s="127"/>
      <c r="C57" s="127" t="s">
        <v>57</v>
      </c>
      <c r="D57" s="127"/>
      <c r="E57" s="127"/>
      <c r="F57" s="130"/>
      <c r="G57" s="131"/>
      <c r="H57" s="127" t="s">
        <v>58</v>
      </c>
      <c r="I57" s="127"/>
      <c r="J57" s="127" t="s">
        <v>59</v>
      </c>
      <c r="K57" s="127"/>
      <c r="L57" s="127"/>
      <c r="M57" s="128" t="s">
        <v>337</v>
      </c>
      <c r="N57" s="133" t="str">
        <f>IF($L57='HIDE DROP DOWNS'!$E$2,'HIDE DROP DOWNS'!$E$2,IF($L57='HIDE DROP DOWNS'!$E$3,'HIDE DROP DOWNS'!$E$3,IF($L57='HIDE DROP DOWNS'!$E$4,'HIDE DROP DOWNS'!$E$4,_xlfn.IFNA($L57*VLOOKUP($M57,'HIDE DROP DOWNS'!$O$2:$P$3,2,FALSE),""))))</f>
        <v/>
      </c>
      <c r="O57" s="127" t="s">
        <v>59</v>
      </c>
      <c r="P57" s="127" t="s">
        <v>60</v>
      </c>
      <c r="Q57" s="127" t="s">
        <v>59</v>
      </c>
      <c r="R57" s="127" t="s">
        <v>61</v>
      </c>
      <c r="S57" s="127" t="s">
        <v>59</v>
      </c>
      <c r="T57" s="127" t="s">
        <v>61</v>
      </c>
      <c r="U57" s="127" t="s">
        <v>59</v>
      </c>
      <c r="V57" s="127" t="s">
        <v>61</v>
      </c>
      <c r="W57" s="134"/>
    </row>
    <row r="58" spans="1:23" ht="16.5" thickTop="1" thickBot="1" x14ac:dyDescent="0.3">
      <c r="A58" s="127"/>
      <c r="B58" s="127"/>
      <c r="C58" s="127" t="s">
        <v>57</v>
      </c>
      <c r="D58" s="127"/>
      <c r="E58" s="127"/>
      <c r="F58" s="130"/>
      <c r="G58" s="131"/>
      <c r="H58" s="127" t="s">
        <v>58</v>
      </c>
      <c r="I58" s="127"/>
      <c r="J58" s="127" t="s">
        <v>59</v>
      </c>
      <c r="K58" s="127"/>
      <c r="L58" s="127"/>
      <c r="M58" s="128" t="s">
        <v>337</v>
      </c>
      <c r="N58" s="133" t="str">
        <f>IF($L58='HIDE DROP DOWNS'!$E$2,'HIDE DROP DOWNS'!$E$2,IF($L58='HIDE DROP DOWNS'!$E$3,'HIDE DROP DOWNS'!$E$3,IF($L58='HIDE DROP DOWNS'!$E$4,'HIDE DROP DOWNS'!$E$4,_xlfn.IFNA($L58*VLOOKUP($M58,'HIDE DROP DOWNS'!$O$2:$P$3,2,FALSE),""))))</f>
        <v/>
      </c>
      <c r="O58" s="127" t="s">
        <v>59</v>
      </c>
      <c r="P58" s="127" t="s">
        <v>60</v>
      </c>
      <c r="Q58" s="127" t="s">
        <v>59</v>
      </c>
      <c r="R58" s="127" t="s">
        <v>61</v>
      </c>
      <c r="S58" s="127" t="s">
        <v>59</v>
      </c>
      <c r="T58" s="127" t="s">
        <v>61</v>
      </c>
      <c r="U58" s="127" t="s">
        <v>59</v>
      </c>
      <c r="V58" s="127" t="s">
        <v>61</v>
      </c>
      <c r="W58" s="134"/>
    </row>
    <row r="59" spans="1:23" ht="16.5" thickTop="1" thickBot="1" x14ac:dyDescent="0.3">
      <c r="A59" s="127"/>
      <c r="B59" s="127"/>
      <c r="C59" s="127" t="s">
        <v>57</v>
      </c>
      <c r="D59" s="127"/>
      <c r="E59" s="127"/>
      <c r="F59" s="130"/>
      <c r="G59" s="131"/>
      <c r="H59" s="127" t="s">
        <v>58</v>
      </c>
      <c r="I59" s="127"/>
      <c r="J59" s="127" t="s">
        <v>59</v>
      </c>
      <c r="K59" s="127"/>
      <c r="L59" s="127"/>
      <c r="M59" s="128" t="s">
        <v>337</v>
      </c>
      <c r="N59" s="133" t="str">
        <f>IF($L59='HIDE DROP DOWNS'!$E$2,'HIDE DROP DOWNS'!$E$2,IF($L59='HIDE DROP DOWNS'!$E$3,'HIDE DROP DOWNS'!$E$3,IF($L59='HIDE DROP DOWNS'!$E$4,'HIDE DROP DOWNS'!$E$4,_xlfn.IFNA($L59*VLOOKUP($M59,'HIDE DROP DOWNS'!$O$2:$P$3,2,FALSE),""))))</f>
        <v/>
      </c>
      <c r="O59" s="127" t="s">
        <v>59</v>
      </c>
      <c r="P59" s="127" t="s">
        <v>60</v>
      </c>
      <c r="Q59" s="127" t="s">
        <v>59</v>
      </c>
      <c r="R59" s="127" t="s">
        <v>61</v>
      </c>
      <c r="S59" s="127" t="s">
        <v>59</v>
      </c>
      <c r="T59" s="127" t="s">
        <v>61</v>
      </c>
      <c r="U59" s="127" t="s">
        <v>59</v>
      </c>
      <c r="V59" s="127" t="s">
        <v>61</v>
      </c>
      <c r="W59" s="134"/>
    </row>
    <row r="60" spans="1:23" ht="16.5" thickTop="1" thickBot="1" x14ac:dyDescent="0.3">
      <c r="A60" s="127"/>
      <c r="B60" s="127"/>
      <c r="C60" s="127" t="s">
        <v>57</v>
      </c>
      <c r="D60" s="127"/>
      <c r="E60" s="127"/>
      <c r="F60" s="130"/>
      <c r="G60" s="131"/>
      <c r="H60" s="127" t="s">
        <v>58</v>
      </c>
      <c r="I60" s="127"/>
      <c r="J60" s="127" t="s">
        <v>59</v>
      </c>
      <c r="K60" s="127"/>
      <c r="L60" s="127"/>
      <c r="M60" s="128" t="s">
        <v>337</v>
      </c>
      <c r="N60" s="133" t="str">
        <f>IF($L60='HIDE DROP DOWNS'!$E$2,'HIDE DROP DOWNS'!$E$2,IF($L60='HIDE DROP DOWNS'!$E$3,'HIDE DROP DOWNS'!$E$3,IF($L60='HIDE DROP DOWNS'!$E$4,'HIDE DROP DOWNS'!$E$4,_xlfn.IFNA($L60*VLOOKUP($M60,'HIDE DROP DOWNS'!$O$2:$P$3,2,FALSE),""))))</f>
        <v/>
      </c>
      <c r="O60" s="127" t="s">
        <v>59</v>
      </c>
      <c r="P60" s="127" t="s">
        <v>60</v>
      </c>
      <c r="Q60" s="127" t="s">
        <v>59</v>
      </c>
      <c r="R60" s="127" t="s">
        <v>61</v>
      </c>
      <c r="S60" s="127" t="s">
        <v>59</v>
      </c>
      <c r="T60" s="127" t="s">
        <v>61</v>
      </c>
      <c r="U60" s="127" t="s">
        <v>59</v>
      </c>
      <c r="V60" s="127" t="s">
        <v>61</v>
      </c>
      <c r="W60" s="134"/>
    </row>
    <row r="61" spans="1:23" ht="16.5" thickTop="1" thickBot="1" x14ac:dyDescent="0.3">
      <c r="A61" s="127"/>
      <c r="B61" s="127"/>
      <c r="C61" s="127" t="s">
        <v>57</v>
      </c>
      <c r="D61" s="127"/>
      <c r="E61" s="127"/>
      <c r="F61" s="130"/>
      <c r="G61" s="131"/>
      <c r="H61" s="127" t="s">
        <v>58</v>
      </c>
      <c r="I61" s="127"/>
      <c r="J61" s="127" t="s">
        <v>59</v>
      </c>
      <c r="K61" s="127"/>
      <c r="L61" s="127"/>
      <c r="M61" s="128" t="s">
        <v>337</v>
      </c>
      <c r="N61" s="133" t="str">
        <f>IF($L61='HIDE DROP DOWNS'!$E$2,'HIDE DROP DOWNS'!$E$2,IF($L61='HIDE DROP DOWNS'!$E$3,'HIDE DROP DOWNS'!$E$3,IF($L61='HIDE DROP DOWNS'!$E$4,'HIDE DROP DOWNS'!$E$4,_xlfn.IFNA($L61*VLOOKUP($M61,'HIDE DROP DOWNS'!$O$2:$P$3,2,FALSE),""))))</f>
        <v/>
      </c>
      <c r="O61" s="127" t="s">
        <v>59</v>
      </c>
      <c r="P61" s="127" t="s">
        <v>60</v>
      </c>
      <c r="Q61" s="127" t="s">
        <v>59</v>
      </c>
      <c r="R61" s="127" t="s">
        <v>61</v>
      </c>
      <c r="S61" s="127" t="s">
        <v>59</v>
      </c>
      <c r="T61" s="127" t="s">
        <v>61</v>
      </c>
      <c r="U61" s="127" t="s">
        <v>59</v>
      </c>
      <c r="V61" s="127" t="s">
        <v>61</v>
      </c>
      <c r="W61" s="134"/>
    </row>
    <row r="62" spans="1:23" ht="16.5" thickTop="1" thickBot="1" x14ac:dyDescent="0.3">
      <c r="A62" s="127"/>
      <c r="B62" s="127"/>
      <c r="C62" s="127" t="s">
        <v>57</v>
      </c>
      <c r="D62" s="127"/>
      <c r="E62" s="127"/>
      <c r="F62" s="130"/>
      <c r="G62" s="131"/>
      <c r="H62" s="127" t="s">
        <v>58</v>
      </c>
      <c r="I62" s="127"/>
      <c r="J62" s="127" t="s">
        <v>59</v>
      </c>
      <c r="K62" s="127"/>
      <c r="L62" s="127"/>
      <c r="M62" s="128" t="s">
        <v>337</v>
      </c>
      <c r="N62" s="133" t="str">
        <f>IF($L62='HIDE DROP DOWNS'!$E$2,'HIDE DROP DOWNS'!$E$2,IF($L62='HIDE DROP DOWNS'!$E$3,'HIDE DROP DOWNS'!$E$3,IF($L62='HIDE DROP DOWNS'!$E$4,'HIDE DROP DOWNS'!$E$4,_xlfn.IFNA($L62*VLOOKUP($M62,'HIDE DROP DOWNS'!$O$2:$P$3,2,FALSE),""))))</f>
        <v/>
      </c>
      <c r="O62" s="127" t="s">
        <v>59</v>
      </c>
      <c r="P62" s="127" t="s">
        <v>60</v>
      </c>
      <c r="Q62" s="127" t="s">
        <v>59</v>
      </c>
      <c r="R62" s="127" t="s">
        <v>61</v>
      </c>
      <c r="S62" s="127" t="s">
        <v>59</v>
      </c>
      <c r="T62" s="127" t="s">
        <v>61</v>
      </c>
      <c r="U62" s="127" t="s">
        <v>59</v>
      </c>
      <c r="V62" s="127" t="s">
        <v>61</v>
      </c>
      <c r="W62" s="134"/>
    </row>
    <row r="63" spans="1:23" ht="16.5" thickTop="1" thickBot="1" x14ac:dyDescent="0.3">
      <c r="A63" s="127"/>
      <c r="B63" s="127"/>
      <c r="C63" s="127" t="s">
        <v>57</v>
      </c>
      <c r="D63" s="127"/>
      <c r="E63" s="127"/>
      <c r="F63" s="130"/>
      <c r="G63" s="131"/>
      <c r="H63" s="127" t="s">
        <v>58</v>
      </c>
      <c r="I63" s="127"/>
      <c r="J63" s="127" t="s">
        <v>59</v>
      </c>
      <c r="K63" s="127"/>
      <c r="L63" s="127"/>
      <c r="M63" s="128" t="s">
        <v>337</v>
      </c>
      <c r="N63" s="133" t="str">
        <f>IF($L63='HIDE DROP DOWNS'!$E$2,'HIDE DROP DOWNS'!$E$2,IF($L63='HIDE DROP DOWNS'!$E$3,'HIDE DROP DOWNS'!$E$3,IF($L63='HIDE DROP DOWNS'!$E$4,'HIDE DROP DOWNS'!$E$4,_xlfn.IFNA($L63*VLOOKUP($M63,'HIDE DROP DOWNS'!$O$2:$P$3,2,FALSE),""))))</f>
        <v/>
      </c>
      <c r="O63" s="127" t="s">
        <v>59</v>
      </c>
      <c r="P63" s="127" t="s">
        <v>60</v>
      </c>
      <c r="Q63" s="127" t="s">
        <v>59</v>
      </c>
      <c r="R63" s="127" t="s">
        <v>61</v>
      </c>
      <c r="S63" s="127" t="s">
        <v>59</v>
      </c>
      <c r="T63" s="127" t="s">
        <v>61</v>
      </c>
      <c r="U63" s="127" t="s">
        <v>59</v>
      </c>
      <c r="V63" s="127" t="s">
        <v>61</v>
      </c>
      <c r="W63" s="134"/>
    </row>
    <row r="64" spans="1:23" ht="16.5" thickTop="1" thickBot="1" x14ac:dyDescent="0.3">
      <c r="A64" s="127"/>
      <c r="B64" s="127"/>
      <c r="C64" s="127" t="s">
        <v>57</v>
      </c>
      <c r="D64" s="127"/>
      <c r="E64" s="127"/>
      <c r="F64" s="130"/>
      <c r="G64" s="131"/>
      <c r="H64" s="127" t="s">
        <v>58</v>
      </c>
      <c r="I64" s="127"/>
      <c r="J64" s="127" t="s">
        <v>59</v>
      </c>
      <c r="K64" s="127"/>
      <c r="L64" s="127"/>
      <c r="M64" s="128" t="s">
        <v>337</v>
      </c>
      <c r="N64" s="133" t="str">
        <f>IF($L64='HIDE DROP DOWNS'!$E$2,'HIDE DROP DOWNS'!$E$2,IF($L64='HIDE DROP DOWNS'!$E$3,'HIDE DROP DOWNS'!$E$3,IF($L64='HIDE DROP DOWNS'!$E$4,'HIDE DROP DOWNS'!$E$4,_xlfn.IFNA($L64*VLOOKUP($M64,'HIDE DROP DOWNS'!$O$2:$P$3,2,FALSE),""))))</f>
        <v/>
      </c>
      <c r="O64" s="127" t="s">
        <v>59</v>
      </c>
      <c r="P64" s="127" t="s">
        <v>60</v>
      </c>
      <c r="Q64" s="127" t="s">
        <v>59</v>
      </c>
      <c r="R64" s="127" t="s">
        <v>61</v>
      </c>
      <c r="S64" s="127" t="s">
        <v>59</v>
      </c>
      <c r="T64" s="127" t="s">
        <v>61</v>
      </c>
      <c r="U64" s="127" t="s">
        <v>59</v>
      </c>
      <c r="V64" s="127" t="s">
        <v>61</v>
      </c>
      <c r="W64" s="134"/>
    </row>
    <row r="65" spans="1:23" ht="16.5" thickTop="1" thickBot="1" x14ac:dyDescent="0.3">
      <c r="A65" s="127"/>
      <c r="B65" s="127"/>
      <c r="C65" s="127" t="s">
        <v>57</v>
      </c>
      <c r="D65" s="127"/>
      <c r="E65" s="127"/>
      <c r="F65" s="130"/>
      <c r="G65" s="131"/>
      <c r="H65" s="127" t="s">
        <v>58</v>
      </c>
      <c r="I65" s="127"/>
      <c r="J65" s="127" t="s">
        <v>59</v>
      </c>
      <c r="K65" s="127"/>
      <c r="L65" s="127"/>
      <c r="M65" s="128" t="s">
        <v>337</v>
      </c>
      <c r="N65" s="133" t="str">
        <f>IF($L65='HIDE DROP DOWNS'!$E$2,'HIDE DROP DOWNS'!$E$2,IF($L65='HIDE DROP DOWNS'!$E$3,'HIDE DROP DOWNS'!$E$3,IF($L65='HIDE DROP DOWNS'!$E$4,'HIDE DROP DOWNS'!$E$4,_xlfn.IFNA($L65*VLOOKUP($M65,'HIDE DROP DOWNS'!$O$2:$P$3,2,FALSE),""))))</f>
        <v/>
      </c>
      <c r="O65" s="127" t="s">
        <v>59</v>
      </c>
      <c r="P65" s="127" t="s">
        <v>60</v>
      </c>
      <c r="Q65" s="127" t="s">
        <v>59</v>
      </c>
      <c r="R65" s="127" t="s">
        <v>61</v>
      </c>
      <c r="S65" s="127" t="s">
        <v>59</v>
      </c>
      <c r="T65" s="127" t="s">
        <v>61</v>
      </c>
      <c r="U65" s="127" t="s">
        <v>59</v>
      </c>
      <c r="V65" s="127" t="s">
        <v>61</v>
      </c>
      <c r="W65" s="134"/>
    </row>
    <row r="66" spans="1:23" ht="16.5" thickTop="1" thickBot="1" x14ac:dyDescent="0.3">
      <c r="A66" s="127"/>
      <c r="B66" s="127"/>
      <c r="C66" s="127" t="s">
        <v>57</v>
      </c>
      <c r="D66" s="127"/>
      <c r="E66" s="127"/>
      <c r="F66" s="130"/>
      <c r="G66" s="131"/>
      <c r="H66" s="127" t="s">
        <v>58</v>
      </c>
      <c r="I66" s="127"/>
      <c r="J66" s="127" t="s">
        <v>59</v>
      </c>
      <c r="K66" s="127"/>
      <c r="L66" s="127"/>
      <c r="M66" s="128" t="s">
        <v>337</v>
      </c>
      <c r="N66" s="133" t="str">
        <f>IF($L66='HIDE DROP DOWNS'!$E$2,'HIDE DROP DOWNS'!$E$2,IF($L66='HIDE DROP DOWNS'!$E$3,'HIDE DROP DOWNS'!$E$3,IF($L66='HIDE DROP DOWNS'!$E$4,'HIDE DROP DOWNS'!$E$4,_xlfn.IFNA($L66*VLOOKUP($M66,'HIDE DROP DOWNS'!$O$2:$P$3,2,FALSE),""))))</f>
        <v/>
      </c>
      <c r="O66" s="127" t="s">
        <v>59</v>
      </c>
      <c r="P66" s="127" t="s">
        <v>60</v>
      </c>
      <c r="Q66" s="127" t="s">
        <v>59</v>
      </c>
      <c r="R66" s="127" t="s">
        <v>61</v>
      </c>
      <c r="S66" s="127" t="s">
        <v>59</v>
      </c>
      <c r="T66" s="127" t="s">
        <v>61</v>
      </c>
      <c r="U66" s="127" t="s">
        <v>59</v>
      </c>
      <c r="V66" s="127" t="s">
        <v>61</v>
      </c>
      <c r="W66" s="134"/>
    </row>
    <row r="67" spans="1:23" ht="16.5" thickTop="1" thickBot="1" x14ac:dyDescent="0.3">
      <c r="A67" s="127"/>
      <c r="B67" s="127"/>
      <c r="C67" s="127" t="s">
        <v>57</v>
      </c>
      <c r="D67" s="127"/>
      <c r="E67" s="127"/>
      <c r="F67" s="130"/>
      <c r="G67" s="131"/>
      <c r="H67" s="127" t="s">
        <v>58</v>
      </c>
      <c r="I67" s="127"/>
      <c r="J67" s="127" t="s">
        <v>59</v>
      </c>
      <c r="K67" s="127"/>
      <c r="L67" s="127"/>
      <c r="M67" s="128" t="s">
        <v>337</v>
      </c>
      <c r="N67" s="133" t="str">
        <f>IF($L67='HIDE DROP DOWNS'!$E$2,'HIDE DROP DOWNS'!$E$2,IF($L67='HIDE DROP DOWNS'!$E$3,'HIDE DROP DOWNS'!$E$3,IF($L67='HIDE DROP DOWNS'!$E$4,'HIDE DROP DOWNS'!$E$4,_xlfn.IFNA($L67*VLOOKUP($M67,'HIDE DROP DOWNS'!$O$2:$P$3,2,FALSE),""))))</f>
        <v/>
      </c>
      <c r="O67" s="127" t="s">
        <v>59</v>
      </c>
      <c r="P67" s="127" t="s">
        <v>60</v>
      </c>
      <c r="Q67" s="127" t="s">
        <v>59</v>
      </c>
      <c r="R67" s="127" t="s">
        <v>61</v>
      </c>
      <c r="S67" s="127" t="s">
        <v>59</v>
      </c>
      <c r="T67" s="127" t="s">
        <v>61</v>
      </c>
      <c r="U67" s="127" t="s">
        <v>59</v>
      </c>
      <c r="V67" s="127" t="s">
        <v>61</v>
      </c>
      <c r="W67" s="134"/>
    </row>
    <row r="68" spans="1:23" ht="16.5" thickTop="1" thickBot="1" x14ac:dyDescent="0.3">
      <c r="A68" s="127"/>
      <c r="B68" s="127"/>
      <c r="C68" s="127" t="s">
        <v>57</v>
      </c>
      <c r="D68" s="127"/>
      <c r="E68" s="127"/>
      <c r="F68" s="130"/>
      <c r="G68" s="131"/>
      <c r="H68" s="127" t="s">
        <v>58</v>
      </c>
      <c r="I68" s="127"/>
      <c r="J68" s="127" t="s">
        <v>59</v>
      </c>
      <c r="K68" s="127"/>
      <c r="L68" s="127"/>
      <c r="M68" s="128" t="s">
        <v>337</v>
      </c>
      <c r="N68" s="133" t="str">
        <f>IF($L68='HIDE DROP DOWNS'!$E$2,'HIDE DROP DOWNS'!$E$2,IF($L68='HIDE DROP DOWNS'!$E$3,'HIDE DROP DOWNS'!$E$3,IF($L68='HIDE DROP DOWNS'!$E$4,'HIDE DROP DOWNS'!$E$4,_xlfn.IFNA($L68*VLOOKUP($M68,'HIDE DROP DOWNS'!$O$2:$P$3,2,FALSE),""))))</f>
        <v/>
      </c>
      <c r="O68" s="127" t="s">
        <v>59</v>
      </c>
      <c r="P68" s="127" t="s">
        <v>60</v>
      </c>
      <c r="Q68" s="127" t="s">
        <v>59</v>
      </c>
      <c r="R68" s="127" t="s">
        <v>61</v>
      </c>
      <c r="S68" s="127" t="s">
        <v>59</v>
      </c>
      <c r="T68" s="127" t="s">
        <v>61</v>
      </c>
      <c r="U68" s="127" t="s">
        <v>59</v>
      </c>
      <c r="V68" s="127" t="s">
        <v>61</v>
      </c>
      <c r="W68" s="134"/>
    </row>
    <row r="69" spans="1:23" ht="16.5" thickTop="1" thickBot="1" x14ac:dyDescent="0.3">
      <c r="A69" s="127"/>
      <c r="B69" s="127"/>
      <c r="C69" s="127" t="s">
        <v>57</v>
      </c>
      <c r="D69" s="127"/>
      <c r="E69" s="127"/>
      <c r="F69" s="130"/>
      <c r="G69" s="131"/>
      <c r="H69" s="127" t="s">
        <v>58</v>
      </c>
      <c r="I69" s="127"/>
      <c r="J69" s="127" t="s">
        <v>59</v>
      </c>
      <c r="K69" s="127"/>
      <c r="L69" s="127"/>
      <c r="M69" s="128" t="s">
        <v>337</v>
      </c>
      <c r="N69" s="133" t="str">
        <f>IF($L69='HIDE DROP DOWNS'!$E$2,'HIDE DROP DOWNS'!$E$2,IF($L69='HIDE DROP DOWNS'!$E$3,'HIDE DROP DOWNS'!$E$3,IF($L69='HIDE DROP DOWNS'!$E$4,'HIDE DROP DOWNS'!$E$4,_xlfn.IFNA($L69*VLOOKUP($M69,'HIDE DROP DOWNS'!$O$2:$P$3,2,FALSE),""))))</f>
        <v/>
      </c>
      <c r="O69" s="127" t="s">
        <v>59</v>
      </c>
      <c r="P69" s="127" t="s">
        <v>60</v>
      </c>
      <c r="Q69" s="127" t="s">
        <v>59</v>
      </c>
      <c r="R69" s="127" t="s">
        <v>61</v>
      </c>
      <c r="S69" s="127" t="s">
        <v>59</v>
      </c>
      <c r="T69" s="127" t="s">
        <v>61</v>
      </c>
      <c r="U69" s="127" t="s">
        <v>59</v>
      </c>
      <c r="V69" s="127" t="s">
        <v>61</v>
      </c>
      <c r="W69" s="134"/>
    </row>
    <row r="70" spans="1:23" ht="16.5" thickTop="1" thickBot="1" x14ac:dyDescent="0.3">
      <c r="A70" s="127"/>
      <c r="B70" s="127"/>
      <c r="C70" s="127" t="s">
        <v>57</v>
      </c>
      <c r="D70" s="127"/>
      <c r="E70" s="127"/>
      <c r="F70" s="130"/>
      <c r="G70" s="131"/>
      <c r="H70" s="127" t="s">
        <v>58</v>
      </c>
      <c r="I70" s="127"/>
      <c r="J70" s="127" t="s">
        <v>59</v>
      </c>
      <c r="K70" s="127"/>
      <c r="L70" s="127"/>
      <c r="M70" s="128" t="s">
        <v>337</v>
      </c>
      <c r="N70" s="133" t="str">
        <f>IF($L70='HIDE DROP DOWNS'!$E$2,'HIDE DROP DOWNS'!$E$2,IF($L70='HIDE DROP DOWNS'!$E$3,'HIDE DROP DOWNS'!$E$3,IF($L70='HIDE DROP DOWNS'!$E$4,'HIDE DROP DOWNS'!$E$4,_xlfn.IFNA($L70*VLOOKUP($M70,'HIDE DROP DOWNS'!$O$2:$P$3,2,FALSE),""))))</f>
        <v/>
      </c>
      <c r="O70" s="127" t="s">
        <v>59</v>
      </c>
      <c r="P70" s="127" t="s">
        <v>60</v>
      </c>
      <c r="Q70" s="127" t="s">
        <v>59</v>
      </c>
      <c r="R70" s="127" t="s">
        <v>61</v>
      </c>
      <c r="S70" s="127" t="s">
        <v>59</v>
      </c>
      <c r="T70" s="127" t="s">
        <v>61</v>
      </c>
      <c r="U70" s="127" t="s">
        <v>59</v>
      </c>
      <c r="V70" s="127" t="s">
        <v>61</v>
      </c>
      <c r="W70" s="134"/>
    </row>
    <row r="71" spans="1:23" ht="16.5" thickTop="1" thickBot="1" x14ac:dyDescent="0.3">
      <c r="A71" s="127"/>
      <c r="B71" s="127"/>
      <c r="C71" s="127" t="s">
        <v>57</v>
      </c>
      <c r="D71" s="127"/>
      <c r="E71" s="127"/>
      <c r="F71" s="130"/>
      <c r="G71" s="131"/>
      <c r="H71" s="127" t="s">
        <v>58</v>
      </c>
      <c r="I71" s="127"/>
      <c r="J71" s="127" t="s">
        <v>59</v>
      </c>
      <c r="K71" s="127"/>
      <c r="L71" s="127"/>
      <c r="M71" s="128" t="s">
        <v>337</v>
      </c>
      <c r="N71" s="133" t="str">
        <f>IF($L71='HIDE DROP DOWNS'!$E$2,'HIDE DROP DOWNS'!$E$2,IF($L71='HIDE DROP DOWNS'!$E$3,'HIDE DROP DOWNS'!$E$3,IF($L71='HIDE DROP DOWNS'!$E$4,'HIDE DROP DOWNS'!$E$4,_xlfn.IFNA($L71*VLOOKUP($M71,'HIDE DROP DOWNS'!$O$2:$P$3,2,FALSE),""))))</f>
        <v/>
      </c>
      <c r="O71" s="127" t="s">
        <v>59</v>
      </c>
      <c r="P71" s="127" t="s">
        <v>60</v>
      </c>
      <c r="Q71" s="127" t="s">
        <v>59</v>
      </c>
      <c r="R71" s="127" t="s">
        <v>61</v>
      </c>
      <c r="S71" s="127" t="s">
        <v>59</v>
      </c>
      <c r="T71" s="127" t="s">
        <v>61</v>
      </c>
      <c r="U71" s="127" t="s">
        <v>59</v>
      </c>
      <c r="V71" s="127" t="s">
        <v>61</v>
      </c>
      <c r="W71" s="134"/>
    </row>
    <row r="72" spans="1:23" ht="16.5" thickTop="1" thickBot="1" x14ac:dyDescent="0.3">
      <c r="A72" s="127"/>
      <c r="B72" s="127"/>
      <c r="C72" s="127" t="s">
        <v>57</v>
      </c>
      <c r="D72" s="127"/>
      <c r="E72" s="127"/>
      <c r="F72" s="130"/>
      <c r="G72" s="131"/>
      <c r="H72" s="127" t="s">
        <v>58</v>
      </c>
      <c r="I72" s="127"/>
      <c r="J72" s="127" t="s">
        <v>59</v>
      </c>
      <c r="K72" s="127"/>
      <c r="L72" s="127"/>
      <c r="M72" s="128" t="s">
        <v>337</v>
      </c>
      <c r="N72" s="133" t="str">
        <f>IF($L72='HIDE DROP DOWNS'!$E$2,'HIDE DROP DOWNS'!$E$2,IF($L72='HIDE DROP DOWNS'!$E$3,'HIDE DROP DOWNS'!$E$3,IF($L72='HIDE DROP DOWNS'!$E$4,'HIDE DROP DOWNS'!$E$4,_xlfn.IFNA($L72*VLOOKUP($M72,'HIDE DROP DOWNS'!$O$2:$P$3,2,FALSE),""))))</f>
        <v/>
      </c>
      <c r="O72" s="127" t="s">
        <v>59</v>
      </c>
      <c r="P72" s="127" t="s">
        <v>60</v>
      </c>
      <c r="Q72" s="127" t="s">
        <v>59</v>
      </c>
      <c r="R72" s="127" t="s">
        <v>61</v>
      </c>
      <c r="S72" s="127" t="s">
        <v>59</v>
      </c>
      <c r="T72" s="127" t="s">
        <v>61</v>
      </c>
      <c r="U72" s="127" t="s">
        <v>59</v>
      </c>
      <c r="V72" s="127" t="s">
        <v>61</v>
      </c>
      <c r="W72" s="134"/>
    </row>
    <row r="73" spans="1:23" ht="16.5" thickTop="1" thickBot="1" x14ac:dyDescent="0.3">
      <c r="A73" s="127"/>
      <c r="B73" s="127"/>
      <c r="C73" s="127" t="s">
        <v>57</v>
      </c>
      <c r="D73" s="127"/>
      <c r="E73" s="127"/>
      <c r="F73" s="130"/>
      <c r="G73" s="131"/>
      <c r="H73" s="127" t="s">
        <v>58</v>
      </c>
      <c r="I73" s="127"/>
      <c r="J73" s="127" t="s">
        <v>59</v>
      </c>
      <c r="K73" s="127"/>
      <c r="L73" s="127"/>
      <c r="M73" s="128" t="s">
        <v>337</v>
      </c>
      <c r="N73" s="133" t="str">
        <f>IF($L73='HIDE DROP DOWNS'!$E$2,'HIDE DROP DOWNS'!$E$2,IF($L73='HIDE DROP DOWNS'!$E$3,'HIDE DROP DOWNS'!$E$3,IF($L73='HIDE DROP DOWNS'!$E$4,'HIDE DROP DOWNS'!$E$4,_xlfn.IFNA($L73*VLOOKUP($M73,'HIDE DROP DOWNS'!$O$2:$P$3,2,FALSE),""))))</f>
        <v/>
      </c>
      <c r="O73" s="127" t="s">
        <v>59</v>
      </c>
      <c r="P73" s="127" t="s">
        <v>60</v>
      </c>
      <c r="Q73" s="127" t="s">
        <v>59</v>
      </c>
      <c r="R73" s="127" t="s">
        <v>61</v>
      </c>
      <c r="S73" s="127" t="s">
        <v>59</v>
      </c>
      <c r="T73" s="127" t="s">
        <v>61</v>
      </c>
      <c r="U73" s="127" t="s">
        <v>59</v>
      </c>
      <c r="V73" s="127" t="s">
        <v>61</v>
      </c>
      <c r="W73" s="134"/>
    </row>
    <row r="74" spans="1:23" ht="16.5" thickTop="1" thickBot="1" x14ac:dyDescent="0.3">
      <c r="A74" s="127"/>
      <c r="B74" s="127"/>
      <c r="C74" s="127" t="s">
        <v>57</v>
      </c>
      <c r="D74" s="127"/>
      <c r="E74" s="127"/>
      <c r="F74" s="130"/>
      <c r="G74" s="131"/>
      <c r="H74" s="127" t="s">
        <v>58</v>
      </c>
      <c r="I74" s="127"/>
      <c r="J74" s="127" t="s">
        <v>59</v>
      </c>
      <c r="K74" s="127"/>
      <c r="L74" s="127"/>
      <c r="M74" s="128" t="s">
        <v>337</v>
      </c>
      <c r="N74" s="133" t="str">
        <f>IF($L74='HIDE DROP DOWNS'!$E$2,'HIDE DROP DOWNS'!$E$2,IF($L74='HIDE DROP DOWNS'!$E$3,'HIDE DROP DOWNS'!$E$3,IF($L74='HIDE DROP DOWNS'!$E$4,'HIDE DROP DOWNS'!$E$4,_xlfn.IFNA($L74*VLOOKUP($M74,'HIDE DROP DOWNS'!$O$2:$P$3,2,FALSE),""))))</f>
        <v/>
      </c>
      <c r="O74" s="127" t="s">
        <v>59</v>
      </c>
      <c r="P74" s="127" t="s">
        <v>60</v>
      </c>
      <c r="Q74" s="127" t="s">
        <v>59</v>
      </c>
      <c r="R74" s="127" t="s">
        <v>61</v>
      </c>
      <c r="S74" s="127" t="s">
        <v>59</v>
      </c>
      <c r="T74" s="127" t="s">
        <v>61</v>
      </c>
      <c r="U74" s="127" t="s">
        <v>59</v>
      </c>
      <c r="V74" s="127" t="s">
        <v>61</v>
      </c>
      <c r="W74" s="134"/>
    </row>
    <row r="75" spans="1:23" ht="16.5" thickTop="1" thickBot="1" x14ac:dyDescent="0.3">
      <c r="A75" s="127"/>
      <c r="B75" s="127"/>
      <c r="C75" s="127" t="s">
        <v>57</v>
      </c>
      <c r="D75" s="127"/>
      <c r="E75" s="127"/>
      <c r="F75" s="130"/>
      <c r="G75" s="131"/>
      <c r="H75" s="127" t="s">
        <v>58</v>
      </c>
      <c r="I75" s="127"/>
      <c r="J75" s="127" t="s">
        <v>59</v>
      </c>
      <c r="K75" s="127"/>
      <c r="L75" s="127"/>
      <c r="M75" s="128" t="s">
        <v>337</v>
      </c>
      <c r="N75" s="133" t="str">
        <f>IF($L75='HIDE DROP DOWNS'!$E$2,'HIDE DROP DOWNS'!$E$2,IF($L75='HIDE DROP DOWNS'!$E$3,'HIDE DROP DOWNS'!$E$3,IF($L75='HIDE DROP DOWNS'!$E$4,'HIDE DROP DOWNS'!$E$4,_xlfn.IFNA($L75*VLOOKUP($M75,'HIDE DROP DOWNS'!$O$2:$P$3,2,FALSE),""))))</f>
        <v/>
      </c>
      <c r="O75" s="127" t="s">
        <v>59</v>
      </c>
      <c r="P75" s="127" t="s">
        <v>60</v>
      </c>
      <c r="Q75" s="127" t="s">
        <v>59</v>
      </c>
      <c r="R75" s="127" t="s">
        <v>61</v>
      </c>
      <c r="S75" s="127" t="s">
        <v>59</v>
      </c>
      <c r="T75" s="127" t="s">
        <v>61</v>
      </c>
      <c r="U75" s="127" t="s">
        <v>59</v>
      </c>
      <c r="V75" s="127" t="s">
        <v>61</v>
      </c>
      <c r="W75" s="134"/>
    </row>
    <row r="76" spans="1:23" ht="16.5" thickTop="1" thickBot="1" x14ac:dyDescent="0.3">
      <c r="A76" s="127"/>
      <c r="B76" s="127"/>
      <c r="C76" s="127" t="s">
        <v>57</v>
      </c>
      <c r="D76" s="127"/>
      <c r="E76" s="127"/>
      <c r="F76" s="130"/>
      <c r="G76" s="131"/>
      <c r="H76" s="127" t="s">
        <v>58</v>
      </c>
      <c r="I76" s="127"/>
      <c r="J76" s="127" t="s">
        <v>59</v>
      </c>
      <c r="K76" s="127"/>
      <c r="L76" s="127"/>
      <c r="M76" s="128" t="s">
        <v>337</v>
      </c>
      <c r="N76" s="133" t="str">
        <f>IF($L76='HIDE DROP DOWNS'!$E$2,'HIDE DROP DOWNS'!$E$2,IF($L76='HIDE DROP DOWNS'!$E$3,'HIDE DROP DOWNS'!$E$3,IF($L76='HIDE DROP DOWNS'!$E$4,'HIDE DROP DOWNS'!$E$4,_xlfn.IFNA($L76*VLOOKUP($M76,'HIDE DROP DOWNS'!$O$2:$P$3,2,FALSE),""))))</f>
        <v/>
      </c>
      <c r="O76" s="127" t="s">
        <v>59</v>
      </c>
      <c r="P76" s="127" t="s">
        <v>60</v>
      </c>
      <c r="Q76" s="127" t="s">
        <v>59</v>
      </c>
      <c r="R76" s="127" t="s">
        <v>61</v>
      </c>
      <c r="S76" s="127" t="s">
        <v>59</v>
      </c>
      <c r="T76" s="127" t="s">
        <v>61</v>
      </c>
      <c r="U76" s="127" t="s">
        <v>59</v>
      </c>
      <c r="V76" s="127" t="s">
        <v>61</v>
      </c>
      <c r="W76" s="134"/>
    </row>
    <row r="77" spans="1:23" ht="16.5" thickTop="1" thickBot="1" x14ac:dyDescent="0.3">
      <c r="A77" s="127"/>
      <c r="B77" s="127"/>
      <c r="C77" s="127" t="s">
        <v>57</v>
      </c>
      <c r="D77" s="127"/>
      <c r="E77" s="127"/>
      <c r="F77" s="130"/>
      <c r="G77" s="131"/>
      <c r="H77" s="127" t="s">
        <v>58</v>
      </c>
      <c r="I77" s="127"/>
      <c r="J77" s="127" t="s">
        <v>59</v>
      </c>
      <c r="K77" s="127"/>
      <c r="L77" s="127"/>
      <c r="M77" s="128" t="s">
        <v>337</v>
      </c>
      <c r="N77" s="133" t="str">
        <f>IF($L77='HIDE DROP DOWNS'!$E$2,'HIDE DROP DOWNS'!$E$2,IF($L77='HIDE DROP DOWNS'!$E$3,'HIDE DROP DOWNS'!$E$3,IF($L77='HIDE DROP DOWNS'!$E$4,'HIDE DROP DOWNS'!$E$4,_xlfn.IFNA($L77*VLOOKUP($M77,'HIDE DROP DOWNS'!$O$2:$P$3,2,FALSE),""))))</f>
        <v/>
      </c>
      <c r="O77" s="127" t="s">
        <v>59</v>
      </c>
      <c r="P77" s="127" t="s">
        <v>60</v>
      </c>
      <c r="Q77" s="127" t="s">
        <v>59</v>
      </c>
      <c r="R77" s="127" t="s">
        <v>61</v>
      </c>
      <c r="S77" s="127" t="s">
        <v>59</v>
      </c>
      <c r="T77" s="127" t="s">
        <v>61</v>
      </c>
      <c r="U77" s="127" t="s">
        <v>59</v>
      </c>
      <c r="V77" s="127" t="s">
        <v>61</v>
      </c>
      <c r="W77" s="134"/>
    </row>
    <row r="78" spans="1:23" ht="16.5" thickTop="1" thickBot="1" x14ac:dyDescent="0.3">
      <c r="A78" s="127"/>
      <c r="B78" s="127"/>
      <c r="C78" s="127" t="s">
        <v>57</v>
      </c>
      <c r="D78" s="127"/>
      <c r="E78" s="127"/>
      <c r="F78" s="130"/>
      <c r="G78" s="131"/>
      <c r="H78" s="127" t="s">
        <v>58</v>
      </c>
      <c r="I78" s="127"/>
      <c r="J78" s="127" t="s">
        <v>59</v>
      </c>
      <c r="K78" s="127"/>
      <c r="L78" s="127"/>
      <c r="M78" s="128" t="s">
        <v>337</v>
      </c>
      <c r="N78" s="133" t="str">
        <f>IF($L78='HIDE DROP DOWNS'!$E$2,'HIDE DROP DOWNS'!$E$2,IF($L78='HIDE DROP DOWNS'!$E$3,'HIDE DROP DOWNS'!$E$3,IF($L78='HIDE DROP DOWNS'!$E$4,'HIDE DROP DOWNS'!$E$4,_xlfn.IFNA($L78*VLOOKUP($M78,'HIDE DROP DOWNS'!$O$2:$P$3,2,FALSE),""))))</f>
        <v/>
      </c>
      <c r="O78" s="127" t="s">
        <v>59</v>
      </c>
      <c r="P78" s="127" t="s">
        <v>60</v>
      </c>
      <c r="Q78" s="127" t="s">
        <v>59</v>
      </c>
      <c r="R78" s="127" t="s">
        <v>61</v>
      </c>
      <c r="S78" s="127" t="s">
        <v>59</v>
      </c>
      <c r="T78" s="127" t="s">
        <v>61</v>
      </c>
      <c r="U78" s="127" t="s">
        <v>59</v>
      </c>
      <c r="V78" s="127" t="s">
        <v>61</v>
      </c>
      <c r="W78" s="134"/>
    </row>
    <row r="79" spans="1:23" ht="16.5" thickTop="1" thickBot="1" x14ac:dyDescent="0.3">
      <c r="A79" s="127"/>
      <c r="B79" s="127"/>
      <c r="C79" s="127" t="s">
        <v>57</v>
      </c>
      <c r="D79" s="127"/>
      <c r="E79" s="127"/>
      <c r="F79" s="130"/>
      <c r="G79" s="131"/>
      <c r="H79" s="127" t="s">
        <v>58</v>
      </c>
      <c r="I79" s="127"/>
      <c r="J79" s="127" t="s">
        <v>59</v>
      </c>
      <c r="K79" s="127"/>
      <c r="L79" s="127"/>
      <c r="M79" s="128" t="s">
        <v>337</v>
      </c>
      <c r="N79" s="133" t="str">
        <f>IF($L79='HIDE DROP DOWNS'!$E$2,'HIDE DROP DOWNS'!$E$2,IF($L79='HIDE DROP DOWNS'!$E$3,'HIDE DROP DOWNS'!$E$3,IF($L79='HIDE DROP DOWNS'!$E$4,'HIDE DROP DOWNS'!$E$4,_xlfn.IFNA($L79*VLOOKUP($M79,'HIDE DROP DOWNS'!$O$2:$P$3,2,FALSE),""))))</f>
        <v/>
      </c>
      <c r="O79" s="127" t="s">
        <v>59</v>
      </c>
      <c r="P79" s="127" t="s">
        <v>60</v>
      </c>
      <c r="Q79" s="127" t="s">
        <v>59</v>
      </c>
      <c r="R79" s="127" t="s">
        <v>61</v>
      </c>
      <c r="S79" s="127" t="s">
        <v>59</v>
      </c>
      <c r="T79" s="127" t="s">
        <v>61</v>
      </c>
      <c r="U79" s="127" t="s">
        <v>59</v>
      </c>
      <c r="V79" s="127" t="s">
        <v>61</v>
      </c>
      <c r="W79" s="134"/>
    </row>
    <row r="80" spans="1:23" ht="16.5" thickTop="1" thickBot="1" x14ac:dyDescent="0.3">
      <c r="A80" s="127"/>
      <c r="B80" s="127"/>
      <c r="C80" s="127" t="s">
        <v>57</v>
      </c>
      <c r="D80" s="127"/>
      <c r="E80" s="127"/>
      <c r="F80" s="130"/>
      <c r="G80" s="131"/>
      <c r="H80" s="127" t="s">
        <v>58</v>
      </c>
      <c r="I80" s="127"/>
      <c r="J80" s="127" t="s">
        <v>59</v>
      </c>
      <c r="K80" s="127"/>
      <c r="L80" s="127"/>
      <c r="M80" s="128" t="s">
        <v>337</v>
      </c>
      <c r="N80" s="133" t="str">
        <f>IF($L80='HIDE DROP DOWNS'!$E$2,'HIDE DROP DOWNS'!$E$2,IF($L80='HIDE DROP DOWNS'!$E$3,'HIDE DROP DOWNS'!$E$3,IF($L80='HIDE DROP DOWNS'!$E$4,'HIDE DROP DOWNS'!$E$4,_xlfn.IFNA($L80*VLOOKUP($M80,'HIDE DROP DOWNS'!$O$2:$P$3,2,FALSE),""))))</f>
        <v/>
      </c>
      <c r="O80" s="127" t="s">
        <v>59</v>
      </c>
      <c r="P80" s="127" t="s">
        <v>60</v>
      </c>
      <c r="Q80" s="127" t="s">
        <v>59</v>
      </c>
      <c r="R80" s="127" t="s">
        <v>61</v>
      </c>
      <c r="S80" s="127" t="s">
        <v>59</v>
      </c>
      <c r="T80" s="127" t="s">
        <v>61</v>
      </c>
      <c r="U80" s="127" t="s">
        <v>59</v>
      </c>
      <c r="V80" s="127" t="s">
        <v>61</v>
      </c>
      <c r="W80" s="134"/>
    </row>
    <row r="81" spans="1:23" ht="16.5" thickTop="1" thickBot="1" x14ac:dyDescent="0.3">
      <c r="A81" s="127"/>
      <c r="B81" s="127"/>
      <c r="C81" s="127" t="s">
        <v>57</v>
      </c>
      <c r="D81" s="127"/>
      <c r="E81" s="127"/>
      <c r="F81" s="130"/>
      <c r="G81" s="131"/>
      <c r="H81" s="127" t="s">
        <v>58</v>
      </c>
      <c r="I81" s="127"/>
      <c r="J81" s="127" t="s">
        <v>59</v>
      </c>
      <c r="K81" s="127"/>
      <c r="L81" s="127"/>
      <c r="M81" s="128" t="s">
        <v>337</v>
      </c>
      <c r="N81" s="133" t="str">
        <f>IF($L81='HIDE DROP DOWNS'!$E$2,'HIDE DROP DOWNS'!$E$2,IF($L81='HIDE DROP DOWNS'!$E$3,'HIDE DROP DOWNS'!$E$3,IF($L81='HIDE DROP DOWNS'!$E$4,'HIDE DROP DOWNS'!$E$4,_xlfn.IFNA($L81*VLOOKUP($M81,'HIDE DROP DOWNS'!$O$2:$P$3,2,FALSE),""))))</f>
        <v/>
      </c>
      <c r="O81" s="127" t="s">
        <v>59</v>
      </c>
      <c r="P81" s="127" t="s">
        <v>60</v>
      </c>
      <c r="Q81" s="127" t="s">
        <v>59</v>
      </c>
      <c r="R81" s="127" t="s">
        <v>61</v>
      </c>
      <c r="S81" s="127" t="s">
        <v>59</v>
      </c>
      <c r="T81" s="127" t="s">
        <v>61</v>
      </c>
      <c r="U81" s="127" t="s">
        <v>59</v>
      </c>
      <c r="V81" s="127" t="s">
        <v>61</v>
      </c>
      <c r="W81" s="134"/>
    </row>
    <row r="82" spans="1:23" ht="16.5" thickTop="1" thickBot="1" x14ac:dyDescent="0.3">
      <c r="A82" s="127"/>
      <c r="B82" s="127"/>
      <c r="C82" s="127" t="s">
        <v>57</v>
      </c>
      <c r="D82" s="127"/>
      <c r="E82" s="127"/>
      <c r="F82" s="130"/>
      <c r="G82" s="131"/>
      <c r="H82" s="127" t="s">
        <v>58</v>
      </c>
      <c r="I82" s="127"/>
      <c r="J82" s="127" t="s">
        <v>59</v>
      </c>
      <c r="K82" s="127"/>
      <c r="L82" s="127"/>
      <c r="M82" s="128" t="s">
        <v>337</v>
      </c>
      <c r="N82" s="133" t="str">
        <f>IF($L82='HIDE DROP DOWNS'!$E$2,'HIDE DROP DOWNS'!$E$2,IF($L82='HIDE DROP DOWNS'!$E$3,'HIDE DROP DOWNS'!$E$3,IF($L82='HIDE DROP DOWNS'!$E$4,'HIDE DROP DOWNS'!$E$4,_xlfn.IFNA($L82*VLOOKUP($M82,'HIDE DROP DOWNS'!$O$2:$P$3,2,FALSE),""))))</f>
        <v/>
      </c>
      <c r="O82" s="127" t="s">
        <v>59</v>
      </c>
      <c r="P82" s="127" t="s">
        <v>60</v>
      </c>
      <c r="Q82" s="127" t="s">
        <v>59</v>
      </c>
      <c r="R82" s="127" t="s">
        <v>61</v>
      </c>
      <c r="S82" s="127" t="s">
        <v>59</v>
      </c>
      <c r="T82" s="127" t="s">
        <v>61</v>
      </c>
      <c r="U82" s="127" t="s">
        <v>59</v>
      </c>
      <c r="V82" s="127" t="s">
        <v>61</v>
      </c>
      <c r="W82" s="134"/>
    </row>
    <row r="83" spans="1:23" ht="16.5" thickTop="1" thickBot="1" x14ac:dyDescent="0.3">
      <c r="A83" s="127"/>
      <c r="B83" s="127"/>
      <c r="C83" s="127" t="s">
        <v>57</v>
      </c>
      <c r="D83" s="127"/>
      <c r="E83" s="127"/>
      <c r="F83" s="130"/>
      <c r="G83" s="131"/>
      <c r="H83" s="127" t="s">
        <v>58</v>
      </c>
      <c r="I83" s="127"/>
      <c r="J83" s="127" t="s">
        <v>59</v>
      </c>
      <c r="K83" s="127"/>
      <c r="L83" s="127"/>
      <c r="M83" s="128" t="s">
        <v>337</v>
      </c>
      <c r="N83" s="133" t="str">
        <f>IF($L83='HIDE DROP DOWNS'!$E$2,'HIDE DROP DOWNS'!$E$2,IF($L83='HIDE DROP DOWNS'!$E$3,'HIDE DROP DOWNS'!$E$3,IF($L83='HIDE DROP DOWNS'!$E$4,'HIDE DROP DOWNS'!$E$4,_xlfn.IFNA($L83*VLOOKUP($M83,'HIDE DROP DOWNS'!$O$2:$P$3,2,FALSE),""))))</f>
        <v/>
      </c>
      <c r="O83" s="127" t="s">
        <v>59</v>
      </c>
      <c r="P83" s="127" t="s">
        <v>60</v>
      </c>
      <c r="Q83" s="127" t="s">
        <v>59</v>
      </c>
      <c r="R83" s="127" t="s">
        <v>61</v>
      </c>
      <c r="S83" s="127" t="s">
        <v>59</v>
      </c>
      <c r="T83" s="127" t="s">
        <v>61</v>
      </c>
      <c r="U83" s="127" t="s">
        <v>59</v>
      </c>
      <c r="V83" s="127" t="s">
        <v>61</v>
      </c>
      <c r="W83" s="134"/>
    </row>
    <row r="84" spans="1:23" ht="16.5" thickTop="1" thickBot="1" x14ac:dyDescent="0.3">
      <c r="A84" s="127"/>
      <c r="B84" s="127"/>
      <c r="C84" s="127" t="s">
        <v>57</v>
      </c>
      <c r="D84" s="127"/>
      <c r="E84" s="127"/>
      <c r="F84" s="130"/>
      <c r="G84" s="131"/>
      <c r="H84" s="127" t="s">
        <v>58</v>
      </c>
      <c r="I84" s="127"/>
      <c r="J84" s="127" t="s">
        <v>59</v>
      </c>
      <c r="K84" s="127"/>
      <c r="L84" s="127"/>
      <c r="M84" s="128" t="s">
        <v>337</v>
      </c>
      <c r="N84" s="133" t="str">
        <f>IF($L84='HIDE DROP DOWNS'!$E$2,'HIDE DROP DOWNS'!$E$2,IF($L84='HIDE DROP DOWNS'!$E$3,'HIDE DROP DOWNS'!$E$3,IF($L84='HIDE DROP DOWNS'!$E$4,'HIDE DROP DOWNS'!$E$4,_xlfn.IFNA($L84*VLOOKUP($M84,'HIDE DROP DOWNS'!$O$2:$P$3,2,FALSE),""))))</f>
        <v/>
      </c>
      <c r="O84" s="127" t="s">
        <v>59</v>
      </c>
      <c r="P84" s="127" t="s">
        <v>60</v>
      </c>
      <c r="Q84" s="127" t="s">
        <v>59</v>
      </c>
      <c r="R84" s="127" t="s">
        <v>61</v>
      </c>
      <c r="S84" s="127" t="s">
        <v>59</v>
      </c>
      <c r="T84" s="127" t="s">
        <v>61</v>
      </c>
      <c r="U84" s="127" t="s">
        <v>59</v>
      </c>
      <c r="V84" s="127" t="s">
        <v>61</v>
      </c>
      <c r="W84" s="134"/>
    </row>
    <row r="85" spans="1:23" ht="16.5" thickTop="1" thickBot="1" x14ac:dyDescent="0.3">
      <c r="A85" s="127"/>
      <c r="B85" s="127"/>
      <c r="C85" s="127" t="s">
        <v>57</v>
      </c>
      <c r="D85" s="127"/>
      <c r="E85" s="127"/>
      <c r="F85" s="130"/>
      <c r="G85" s="131"/>
      <c r="H85" s="127" t="s">
        <v>58</v>
      </c>
      <c r="I85" s="127"/>
      <c r="J85" s="127" t="s">
        <v>59</v>
      </c>
      <c r="K85" s="127"/>
      <c r="L85" s="127"/>
      <c r="M85" s="128" t="s">
        <v>337</v>
      </c>
      <c r="N85" s="133" t="str">
        <f>IF($L85='HIDE DROP DOWNS'!$E$2,'HIDE DROP DOWNS'!$E$2,IF($L85='HIDE DROP DOWNS'!$E$3,'HIDE DROP DOWNS'!$E$3,IF($L85='HIDE DROP DOWNS'!$E$4,'HIDE DROP DOWNS'!$E$4,_xlfn.IFNA($L85*VLOOKUP($M85,'HIDE DROP DOWNS'!$O$2:$P$3,2,FALSE),""))))</f>
        <v/>
      </c>
      <c r="O85" s="127" t="s">
        <v>59</v>
      </c>
      <c r="P85" s="127" t="s">
        <v>60</v>
      </c>
      <c r="Q85" s="127" t="s">
        <v>59</v>
      </c>
      <c r="R85" s="127" t="s">
        <v>61</v>
      </c>
      <c r="S85" s="127" t="s">
        <v>59</v>
      </c>
      <c r="T85" s="127" t="s">
        <v>61</v>
      </c>
      <c r="U85" s="127" t="s">
        <v>59</v>
      </c>
      <c r="V85" s="127" t="s">
        <v>61</v>
      </c>
      <c r="W85" s="134"/>
    </row>
    <row r="86" spans="1:23" ht="16.5" thickTop="1" thickBot="1" x14ac:dyDescent="0.3">
      <c r="A86" s="127"/>
      <c r="B86" s="127"/>
      <c r="C86" s="127" t="s">
        <v>57</v>
      </c>
      <c r="D86" s="127"/>
      <c r="E86" s="127"/>
      <c r="F86" s="130"/>
      <c r="G86" s="131"/>
      <c r="H86" s="127" t="s">
        <v>58</v>
      </c>
      <c r="I86" s="127"/>
      <c r="J86" s="127" t="s">
        <v>59</v>
      </c>
      <c r="K86" s="127"/>
      <c r="L86" s="127"/>
      <c r="M86" s="128" t="s">
        <v>337</v>
      </c>
      <c r="N86" s="133" t="str">
        <f>IF($L86='HIDE DROP DOWNS'!$E$2,'HIDE DROP DOWNS'!$E$2,IF($L86='HIDE DROP DOWNS'!$E$3,'HIDE DROP DOWNS'!$E$3,IF($L86='HIDE DROP DOWNS'!$E$4,'HIDE DROP DOWNS'!$E$4,_xlfn.IFNA($L86*VLOOKUP($M86,'HIDE DROP DOWNS'!$O$2:$P$3,2,FALSE),""))))</f>
        <v/>
      </c>
      <c r="O86" s="127" t="s">
        <v>59</v>
      </c>
      <c r="P86" s="127" t="s">
        <v>60</v>
      </c>
      <c r="Q86" s="127" t="s">
        <v>59</v>
      </c>
      <c r="R86" s="127" t="s">
        <v>61</v>
      </c>
      <c r="S86" s="127" t="s">
        <v>59</v>
      </c>
      <c r="T86" s="127" t="s">
        <v>61</v>
      </c>
      <c r="U86" s="127" t="s">
        <v>59</v>
      </c>
      <c r="V86" s="127" t="s">
        <v>61</v>
      </c>
      <c r="W86" s="134"/>
    </row>
    <row r="87" spans="1:23" ht="16.5" thickTop="1" thickBot="1" x14ac:dyDescent="0.3">
      <c r="A87" s="127"/>
      <c r="B87" s="127"/>
      <c r="C87" s="127" t="s">
        <v>57</v>
      </c>
      <c r="D87" s="127"/>
      <c r="E87" s="127"/>
      <c r="F87" s="130"/>
      <c r="G87" s="131"/>
      <c r="H87" s="127" t="s">
        <v>58</v>
      </c>
      <c r="I87" s="127"/>
      <c r="J87" s="127" t="s">
        <v>59</v>
      </c>
      <c r="K87" s="127"/>
      <c r="L87" s="127"/>
      <c r="M87" s="128" t="s">
        <v>337</v>
      </c>
      <c r="N87" s="133" t="str">
        <f>IF($L87='HIDE DROP DOWNS'!$E$2,'HIDE DROP DOWNS'!$E$2,IF($L87='HIDE DROP DOWNS'!$E$3,'HIDE DROP DOWNS'!$E$3,IF($L87='HIDE DROP DOWNS'!$E$4,'HIDE DROP DOWNS'!$E$4,_xlfn.IFNA($L87*VLOOKUP($M87,'HIDE DROP DOWNS'!$O$2:$P$3,2,FALSE),""))))</f>
        <v/>
      </c>
      <c r="O87" s="127" t="s">
        <v>59</v>
      </c>
      <c r="P87" s="127" t="s">
        <v>60</v>
      </c>
      <c r="Q87" s="127" t="s">
        <v>59</v>
      </c>
      <c r="R87" s="127" t="s">
        <v>61</v>
      </c>
      <c r="S87" s="127" t="s">
        <v>59</v>
      </c>
      <c r="T87" s="127" t="s">
        <v>61</v>
      </c>
      <c r="U87" s="127" t="s">
        <v>59</v>
      </c>
      <c r="V87" s="127" t="s">
        <v>61</v>
      </c>
      <c r="W87" s="134"/>
    </row>
    <row r="88" spans="1:23" ht="16.5" thickTop="1" thickBot="1" x14ac:dyDescent="0.3">
      <c r="A88" s="127"/>
      <c r="B88" s="127"/>
      <c r="C88" s="127" t="s">
        <v>57</v>
      </c>
      <c r="D88" s="127"/>
      <c r="E88" s="127"/>
      <c r="F88" s="130"/>
      <c r="G88" s="131"/>
      <c r="H88" s="127" t="s">
        <v>58</v>
      </c>
      <c r="I88" s="127"/>
      <c r="J88" s="127" t="s">
        <v>59</v>
      </c>
      <c r="K88" s="127"/>
      <c r="L88" s="127"/>
      <c r="M88" s="128" t="s">
        <v>337</v>
      </c>
      <c r="N88" s="133" t="str">
        <f>IF($L88='HIDE DROP DOWNS'!$E$2,'HIDE DROP DOWNS'!$E$2,IF($L88='HIDE DROP DOWNS'!$E$3,'HIDE DROP DOWNS'!$E$3,IF($L88='HIDE DROP DOWNS'!$E$4,'HIDE DROP DOWNS'!$E$4,_xlfn.IFNA($L88*VLOOKUP($M88,'HIDE DROP DOWNS'!$O$2:$P$3,2,FALSE),""))))</f>
        <v/>
      </c>
      <c r="O88" s="127" t="s">
        <v>59</v>
      </c>
      <c r="P88" s="127" t="s">
        <v>60</v>
      </c>
      <c r="Q88" s="127" t="s">
        <v>59</v>
      </c>
      <c r="R88" s="127" t="s">
        <v>61</v>
      </c>
      <c r="S88" s="127" t="s">
        <v>59</v>
      </c>
      <c r="T88" s="127" t="s">
        <v>61</v>
      </c>
      <c r="U88" s="127" t="s">
        <v>59</v>
      </c>
      <c r="V88" s="127" t="s">
        <v>61</v>
      </c>
      <c r="W88" s="134"/>
    </row>
    <row r="89" spans="1:23" ht="16.5" thickTop="1" thickBot="1" x14ac:dyDescent="0.3">
      <c r="A89" s="127"/>
      <c r="B89" s="127"/>
      <c r="C89" s="127" t="s">
        <v>57</v>
      </c>
      <c r="D89" s="127"/>
      <c r="E89" s="127"/>
      <c r="F89" s="130"/>
      <c r="G89" s="131"/>
      <c r="H89" s="127" t="s">
        <v>58</v>
      </c>
      <c r="I89" s="127"/>
      <c r="J89" s="127" t="s">
        <v>59</v>
      </c>
      <c r="K89" s="127"/>
      <c r="L89" s="127"/>
      <c r="M89" s="128" t="s">
        <v>337</v>
      </c>
      <c r="N89" s="133" t="str">
        <f>IF($L89='HIDE DROP DOWNS'!$E$2,'HIDE DROP DOWNS'!$E$2,IF($L89='HIDE DROP DOWNS'!$E$3,'HIDE DROP DOWNS'!$E$3,IF($L89='HIDE DROP DOWNS'!$E$4,'HIDE DROP DOWNS'!$E$4,_xlfn.IFNA($L89*VLOOKUP($M89,'HIDE DROP DOWNS'!$O$2:$P$3,2,FALSE),""))))</f>
        <v/>
      </c>
      <c r="O89" s="127" t="s">
        <v>59</v>
      </c>
      <c r="P89" s="127" t="s">
        <v>60</v>
      </c>
      <c r="Q89" s="127" t="s">
        <v>59</v>
      </c>
      <c r="R89" s="127" t="s">
        <v>61</v>
      </c>
      <c r="S89" s="127" t="s">
        <v>59</v>
      </c>
      <c r="T89" s="127" t="s">
        <v>61</v>
      </c>
      <c r="U89" s="127" t="s">
        <v>59</v>
      </c>
      <c r="V89" s="127" t="s">
        <v>61</v>
      </c>
      <c r="W89" s="134"/>
    </row>
    <row r="90" spans="1:23" ht="16.5" thickTop="1" thickBot="1" x14ac:dyDescent="0.3">
      <c r="A90" s="127"/>
      <c r="B90" s="127"/>
      <c r="C90" s="127" t="s">
        <v>57</v>
      </c>
      <c r="D90" s="127"/>
      <c r="E90" s="127"/>
      <c r="F90" s="130"/>
      <c r="G90" s="131"/>
      <c r="H90" s="127" t="s">
        <v>58</v>
      </c>
      <c r="I90" s="127"/>
      <c r="J90" s="127" t="s">
        <v>59</v>
      </c>
      <c r="K90" s="127"/>
      <c r="L90" s="127"/>
      <c r="M90" s="128" t="s">
        <v>337</v>
      </c>
      <c r="N90" s="133" t="str">
        <f>IF($L90='HIDE DROP DOWNS'!$E$2,'HIDE DROP DOWNS'!$E$2,IF($L90='HIDE DROP DOWNS'!$E$3,'HIDE DROP DOWNS'!$E$3,IF($L90='HIDE DROP DOWNS'!$E$4,'HIDE DROP DOWNS'!$E$4,_xlfn.IFNA($L90*VLOOKUP($M90,'HIDE DROP DOWNS'!$O$2:$P$3,2,FALSE),""))))</f>
        <v/>
      </c>
      <c r="O90" s="127" t="s">
        <v>59</v>
      </c>
      <c r="P90" s="127" t="s">
        <v>60</v>
      </c>
      <c r="Q90" s="127" t="s">
        <v>59</v>
      </c>
      <c r="R90" s="127" t="s">
        <v>61</v>
      </c>
      <c r="S90" s="127" t="s">
        <v>59</v>
      </c>
      <c r="T90" s="127" t="s">
        <v>61</v>
      </c>
      <c r="U90" s="127" t="s">
        <v>59</v>
      </c>
      <c r="V90" s="127" t="s">
        <v>61</v>
      </c>
      <c r="W90" s="134"/>
    </row>
    <row r="91" spans="1:23" ht="16.5" thickTop="1" thickBot="1" x14ac:dyDescent="0.3">
      <c r="A91" s="127"/>
      <c r="B91" s="127"/>
      <c r="C91" s="127" t="s">
        <v>57</v>
      </c>
      <c r="D91" s="127"/>
      <c r="E91" s="127"/>
      <c r="F91" s="130"/>
      <c r="G91" s="131"/>
      <c r="H91" s="127" t="s">
        <v>58</v>
      </c>
      <c r="I91" s="127"/>
      <c r="J91" s="127" t="s">
        <v>59</v>
      </c>
      <c r="K91" s="127"/>
      <c r="L91" s="127"/>
      <c r="M91" s="128" t="s">
        <v>337</v>
      </c>
      <c r="N91" s="133" t="str">
        <f>IF($L91='HIDE DROP DOWNS'!$E$2,'HIDE DROP DOWNS'!$E$2,IF($L91='HIDE DROP DOWNS'!$E$3,'HIDE DROP DOWNS'!$E$3,IF($L91='HIDE DROP DOWNS'!$E$4,'HIDE DROP DOWNS'!$E$4,_xlfn.IFNA($L91*VLOOKUP($M91,'HIDE DROP DOWNS'!$O$2:$P$3,2,FALSE),""))))</f>
        <v/>
      </c>
      <c r="O91" s="127" t="s">
        <v>59</v>
      </c>
      <c r="P91" s="127" t="s">
        <v>60</v>
      </c>
      <c r="Q91" s="127" t="s">
        <v>59</v>
      </c>
      <c r="R91" s="127" t="s">
        <v>61</v>
      </c>
      <c r="S91" s="127" t="s">
        <v>59</v>
      </c>
      <c r="T91" s="127" t="s">
        <v>61</v>
      </c>
      <c r="U91" s="127" t="s">
        <v>59</v>
      </c>
      <c r="V91" s="127" t="s">
        <v>61</v>
      </c>
      <c r="W91" s="134"/>
    </row>
    <row r="92" spans="1:23" ht="16.5" thickTop="1" thickBot="1" x14ac:dyDescent="0.3">
      <c r="A92" s="127"/>
      <c r="B92" s="127"/>
      <c r="C92" s="127" t="s">
        <v>57</v>
      </c>
      <c r="D92" s="127"/>
      <c r="E92" s="127"/>
      <c r="F92" s="130"/>
      <c r="G92" s="131"/>
      <c r="H92" s="127" t="s">
        <v>58</v>
      </c>
      <c r="I92" s="127"/>
      <c r="J92" s="127" t="s">
        <v>59</v>
      </c>
      <c r="K92" s="127"/>
      <c r="L92" s="127"/>
      <c r="M92" s="128" t="s">
        <v>337</v>
      </c>
      <c r="N92" s="133" t="str">
        <f>IF($L92='HIDE DROP DOWNS'!$E$2,'HIDE DROP DOWNS'!$E$2,IF($L92='HIDE DROP DOWNS'!$E$3,'HIDE DROP DOWNS'!$E$3,IF($L92='HIDE DROP DOWNS'!$E$4,'HIDE DROP DOWNS'!$E$4,_xlfn.IFNA($L92*VLOOKUP($M92,'HIDE DROP DOWNS'!$O$2:$P$3,2,FALSE),""))))</f>
        <v/>
      </c>
      <c r="O92" s="127" t="s">
        <v>59</v>
      </c>
      <c r="P92" s="127" t="s">
        <v>60</v>
      </c>
      <c r="Q92" s="127" t="s">
        <v>59</v>
      </c>
      <c r="R92" s="127" t="s">
        <v>61</v>
      </c>
      <c r="S92" s="127" t="s">
        <v>59</v>
      </c>
      <c r="T92" s="127" t="s">
        <v>61</v>
      </c>
      <c r="U92" s="127" t="s">
        <v>59</v>
      </c>
      <c r="V92" s="127" t="s">
        <v>61</v>
      </c>
      <c r="W92" s="134"/>
    </row>
    <row r="93" spans="1:23" ht="16.5" thickTop="1" thickBot="1" x14ac:dyDescent="0.3">
      <c r="A93" s="127"/>
      <c r="B93" s="127"/>
      <c r="C93" s="127" t="s">
        <v>57</v>
      </c>
      <c r="D93" s="127"/>
      <c r="E93" s="127"/>
      <c r="F93" s="130"/>
      <c r="G93" s="131"/>
      <c r="H93" s="127" t="s">
        <v>58</v>
      </c>
      <c r="I93" s="127"/>
      <c r="J93" s="127" t="s">
        <v>59</v>
      </c>
      <c r="K93" s="127"/>
      <c r="L93" s="127"/>
      <c r="M93" s="128" t="s">
        <v>337</v>
      </c>
      <c r="N93" s="133" t="str">
        <f>IF($L93='HIDE DROP DOWNS'!$E$2,'HIDE DROP DOWNS'!$E$2,IF($L93='HIDE DROP DOWNS'!$E$3,'HIDE DROP DOWNS'!$E$3,IF($L93='HIDE DROP DOWNS'!$E$4,'HIDE DROP DOWNS'!$E$4,_xlfn.IFNA($L93*VLOOKUP($M93,'HIDE DROP DOWNS'!$O$2:$P$3,2,FALSE),""))))</f>
        <v/>
      </c>
      <c r="O93" s="127" t="s">
        <v>59</v>
      </c>
      <c r="P93" s="127" t="s">
        <v>60</v>
      </c>
      <c r="Q93" s="127" t="s">
        <v>59</v>
      </c>
      <c r="R93" s="127" t="s">
        <v>61</v>
      </c>
      <c r="S93" s="127" t="s">
        <v>59</v>
      </c>
      <c r="T93" s="127" t="s">
        <v>61</v>
      </c>
      <c r="U93" s="127" t="s">
        <v>59</v>
      </c>
      <c r="V93" s="127" t="s">
        <v>61</v>
      </c>
      <c r="W93" s="134"/>
    </row>
    <row r="94" spans="1:23" ht="16.5" thickTop="1" thickBot="1" x14ac:dyDescent="0.3">
      <c r="A94" s="127"/>
      <c r="B94" s="127"/>
      <c r="C94" s="127" t="s">
        <v>57</v>
      </c>
      <c r="D94" s="127"/>
      <c r="E94" s="127"/>
      <c r="F94" s="130"/>
      <c r="G94" s="131"/>
      <c r="H94" s="127" t="s">
        <v>58</v>
      </c>
      <c r="I94" s="127"/>
      <c r="J94" s="127" t="s">
        <v>59</v>
      </c>
      <c r="K94" s="127"/>
      <c r="L94" s="127"/>
      <c r="M94" s="128" t="s">
        <v>337</v>
      </c>
      <c r="N94" s="133" t="str">
        <f>IF($L94='HIDE DROP DOWNS'!$E$2,'HIDE DROP DOWNS'!$E$2,IF($L94='HIDE DROP DOWNS'!$E$3,'HIDE DROP DOWNS'!$E$3,IF($L94='HIDE DROP DOWNS'!$E$4,'HIDE DROP DOWNS'!$E$4,_xlfn.IFNA($L94*VLOOKUP($M94,'HIDE DROP DOWNS'!$O$2:$P$3,2,FALSE),""))))</f>
        <v/>
      </c>
      <c r="O94" s="127" t="s">
        <v>59</v>
      </c>
      <c r="P94" s="127" t="s">
        <v>60</v>
      </c>
      <c r="Q94" s="127" t="s">
        <v>59</v>
      </c>
      <c r="R94" s="127" t="s">
        <v>61</v>
      </c>
      <c r="S94" s="127" t="s">
        <v>59</v>
      </c>
      <c r="T94" s="127" t="s">
        <v>61</v>
      </c>
      <c r="U94" s="127" t="s">
        <v>59</v>
      </c>
      <c r="V94" s="127" t="s">
        <v>61</v>
      </c>
      <c r="W94" s="134"/>
    </row>
    <row r="95" spans="1:23" ht="16.5" thickTop="1" thickBot="1" x14ac:dyDescent="0.3">
      <c r="A95" s="127"/>
      <c r="B95" s="127"/>
      <c r="C95" s="127" t="s">
        <v>57</v>
      </c>
      <c r="D95" s="127"/>
      <c r="E95" s="127"/>
      <c r="F95" s="130"/>
      <c r="G95" s="131"/>
      <c r="H95" s="127" t="s">
        <v>58</v>
      </c>
      <c r="I95" s="127"/>
      <c r="J95" s="127" t="s">
        <v>59</v>
      </c>
      <c r="K95" s="127"/>
      <c r="L95" s="127"/>
      <c r="M95" s="128" t="s">
        <v>337</v>
      </c>
      <c r="N95" s="133" t="str">
        <f>IF($L95='HIDE DROP DOWNS'!$E$2,'HIDE DROP DOWNS'!$E$2,IF($L95='HIDE DROP DOWNS'!$E$3,'HIDE DROP DOWNS'!$E$3,IF($L95='HIDE DROP DOWNS'!$E$4,'HIDE DROP DOWNS'!$E$4,_xlfn.IFNA($L95*VLOOKUP($M95,'HIDE DROP DOWNS'!$O$2:$P$3,2,FALSE),""))))</f>
        <v/>
      </c>
      <c r="O95" s="127" t="s">
        <v>59</v>
      </c>
      <c r="P95" s="127" t="s">
        <v>60</v>
      </c>
      <c r="Q95" s="127" t="s">
        <v>59</v>
      </c>
      <c r="R95" s="127" t="s">
        <v>61</v>
      </c>
      <c r="S95" s="127" t="s">
        <v>59</v>
      </c>
      <c r="T95" s="127" t="s">
        <v>61</v>
      </c>
      <c r="U95" s="127" t="s">
        <v>59</v>
      </c>
      <c r="V95" s="127" t="s">
        <v>61</v>
      </c>
      <c r="W95" s="134"/>
    </row>
    <row r="96" spans="1:23" ht="16.5" thickTop="1" thickBot="1" x14ac:dyDescent="0.3">
      <c r="A96" s="127"/>
      <c r="B96" s="127"/>
      <c r="C96" s="127" t="s">
        <v>57</v>
      </c>
      <c r="D96" s="127"/>
      <c r="E96" s="127"/>
      <c r="F96" s="130"/>
      <c r="G96" s="131"/>
      <c r="H96" s="127" t="s">
        <v>58</v>
      </c>
      <c r="I96" s="127"/>
      <c r="J96" s="127" t="s">
        <v>59</v>
      </c>
      <c r="K96" s="127"/>
      <c r="L96" s="127"/>
      <c r="M96" s="128" t="s">
        <v>337</v>
      </c>
      <c r="N96" s="133" t="str">
        <f>IF($L96='HIDE DROP DOWNS'!$E$2,'HIDE DROP DOWNS'!$E$2,IF($L96='HIDE DROP DOWNS'!$E$3,'HIDE DROP DOWNS'!$E$3,IF($L96='HIDE DROP DOWNS'!$E$4,'HIDE DROP DOWNS'!$E$4,_xlfn.IFNA($L96*VLOOKUP($M96,'HIDE DROP DOWNS'!$O$2:$P$3,2,FALSE),""))))</f>
        <v/>
      </c>
      <c r="O96" s="127" t="s">
        <v>59</v>
      </c>
      <c r="P96" s="127" t="s">
        <v>60</v>
      </c>
      <c r="Q96" s="127" t="s">
        <v>59</v>
      </c>
      <c r="R96" s="127" t="s">
        <v>61</v>
      </c>
      <c r="S96" s="127" t="s">
        <v>59</v>
      </c>
      <c r="T96" s="127" t="s">
        <v>61</v>
      </c>
      <c r="U96" s="127" t="s">
        <v>59</v>
      </c>
      <c r="V96" s="127" t="s">
        <v>61</v>
      </c>
      <c r="W96" s="134"/>
    </row>
    <row r="97" spans="1:23" ht="16.5" thickTop="1" thickBot="1" x14ac:dyDescent="0.3">
      <c r="A97" s="127"/>
      <c r="B97" s="127"/>
      <c r="C97" s="127" t="s">
        <v>57</v>
      </c>
      <c r="D97" s="127"/>
      <c r="E97" s="127"/>
      <c r="F97" s="130"/>
      <c r="G97" s="131"/>
      <c r="H97" s="127" t="s">
        <v>58</v>
      </c>
      <c r="I97" s="127"/>
      <c r="J97" s="127" t="s">
        <v>59</v>
      </c>
      <c r="K97" s="127"/>
      <c r="L97" s="127"/>
      <c r="M97" s="128" t="s">
        <v>337</v>
      </c>
      <c r="N97" s="133" t="str">
        <f>IF($L97='HIDE DROP DOWNS'!$E$2,'HIDE DROP DOWNS'!$E$2,IF($L97='HIDE DROP DOWNS'!$E$3,'HIDE DROP DOWNS'!$E$3,IF($L97='HIDE DROP DOWNS'!$E$4,'HIDE DROP DOWNS'!$E$4,_xlfn.IFNA($L97*VLOOKUP($M97,'HIDE DROP DOWNS'!$O$2:$P$3,2,FALSE),""))))</f>
        <v/>
      </c>
      <c r="O97" s="127" t="s">
        <v>59</v>
      </c>
      <c r="P97" s="127" t="s">
        <v>60</v>
      </c>
      <c r="Q97" s="127" t="s">
        <v>59</v>
      </c>
      <c r="R97" s="127" t="s">
        <v>61</v>
      </c>
      <c r="S97" s="127" t="s">
        <v>59</v>
      </c>
      <c r="T97" s="127" t="s">
        <v>61</v>
      </c>
      <c r="U97" s="127" t="s">
        <v>59</v>
      </c>
      <c r="V97" s="127" t="s">
        <v>61</v>
      </c>
      <c r="W97" s="134"/>
    </row>
    <row r="98" spans="1:23" ht="16.5" thickTop="1" thickBot="1" x14ac:dyDescent="0.3">
      <c r="A98" s="127"/>
      <c r="B98" s="127"/>
      <c r="C98" s="127" t="s">
        <v>57</v>
      </c>
      <c r="D98" s="127"/>
      <c r="E98" s="127"/>
      <c r="F98" s="130"/>
      <c r="G98" s="131"/>
      <c r="H98" s="127" t="s">
        <v>58</v>
      </c>
      <c r="I98" s="127"/>
      <c r="J98" s="127" t="s">
        <v>59</v>
      </c>
      <c r="K98" s="127"/>
      <c r="L98" s="127"/>
      <c r="M98" s="128" t="s">
        <v>337</v>
      </c>
      <c r="N98" s="133" t="str">
        <f>IF($L98='HIDE DROP DOWNS'!$E$2,'HIDE DROP DOWNS'!$E$2,IF($L98='HIDE DROP DOWNS'!$E$3,'HIDE DROP DOWNS'!$E$3,IF($L98='HIDE DROP DOWNS'!$E$4,'HIDE DROP DOWNS'!$E$4,_xlfn.IFNA($L98*VLOOKUP($M98,'HIDE DROP DOWNS'!$O$2:$P$3,2,FALSE),""))))</f>
        <v/>
      </c>
      <c r="O98" s="127" t="s">
        <v>59</v>
      </c>
      <c r="P98" s="127" t="s">
        <v>60</v>
      </c>
      <c r="Q98" s="127" t="s">
        <v>59</v>
      </c>
      <c r="R98" s="127" t="s">
        <v>61</v>
      </c>
      <c r="S98" s="127" t="s">
        <v>59</v>
      </c>
      <c r="T98" s="127" t="s">
        <v>61</v>
      </c>
      <c r="U98" s="127" t="s">
        <v>59</v>
      </c>
      <c r="V98" s="127" t="s">
        <v>61</v>
      </c>
      <c r="W98" s="134"/>
    </row>
    <row r="99" spans="1:23" ht="16.5" thickTop="1" thickBot="1" x14ac:dyDescent="0.3">
      <c r="A99" s="127"/>
      <c r="B99" s="127"/>
      <c r="C99" s="127" t="s">
        <v>57</v>
      </c>
      <c r="D99" s="127"/>
      <c r="E99" s="127"/>
      <c r="F99" s="130"/>
      <c r="G99" s="131"/>
      <c r="H99" s="127" t="s">
        <v>58</v>
      </c>
      <c r="I99" s="127"/>
      <c r="J99" s="127" t="s">
        <v>59</v>
      </c>
      <c r="K99" s="127"/>
      <c r="L99" s="127"/>
      <c r="M99" s="128" t="s">
        <v>337</v>
      </c>
      <c r="N99" s="133" t="str">
        <f>IF($L99='HIDE DROP DOWNS'!$E$2,'HIDE DROP DOWNS'!$E$2,IF($L99='HIDE DROP DOWNS'!$E$3,'HIDE DROP DOWNS'!$E$3,IF($L99='HIDE DROP DOWNS'!$E$4,'HIDE DROP DOWNS'!$E$4,_xlfn.IFNA($L99*VLOOKUP($M99,'HIDE DROP DOWNS'!$O$2:$P$3,2,FALSE),""))))</f>
        <v/>
      </c>
      <c r="O99" s="127" t="s">
        <v>59</v>
      </c>
      <c r="P99" s="127" t="s">
        <v>60</v>
      </c>
      <c r="Q99" s="127" t="s">
        <v>59</v>
      </c>
      <c r="R99" s="127" t="s">
        <v>61</v>
      </c>
      <c r="S99" s="127" t="s">
        <v>59</v>
      </c>
      <c r="T99" s="127" t="s">
        <v>61</v>
      </c>
      <c r="U99" s="127" t="s">
        <v>59</v>
      </c>
      <c r="V99" s="127" t="s">
        <v>61</v>
      </c>
      <c r="W99" s="134"/>
    </row>
    <row r="100" spans="1:23" ht="16.5" thickTop="1" thickBot="1" x14ac:dyDescent="0.3">
      <c r="A100" s="127"/>
      <c r="B100" s="127"/>
      <c r="C100" s="127" t="s">
        <v>57</v>
      </c>
      <c r="D100" s="127"/>
      <c r="E100" s="127"/>
      <c r="F100" s="130"/>
      <c r="G100" s="131"/>
      <c r="H100" s="127" t="s">
        <v>58</v>
      </c>
      <c r="I100" s="127"/>
      <c r="J100" s="127" t="s">
        <v>59</v>
      </c>
      <c r="K100" s="127"/>
      <c r="L100" s="127"/>
      <c r="M100" s="128" t="s">
        <v>337</v>
      </c>
      <c r="N100" s="133" t="str">
        <f>IF($L100='HIDE DROP DOWNS'!$E$2,'HIDE DROP DOWNS'!$E$2,IF($L100='HIDE DROP DOWNS'!$E$3,'HIDE DROP DOWNS'!$E$3,IF($L100='HIDE DROP DOWNS'!$E$4,'HIDE DROP DOWNS'!$E$4,_xlfn.IFNA($L100*VLOOKUP($M100,'HIDE DROP DOWNS'!$O$2:$P$3,2,FALSE),""))))</f>
        <v/>
      </c>
      <c r="O100" s="127" t="s">
        <v>59</v>
      </c>
      <c r="P100" s="127" t="s">
        <v>60</v>
      </c>
      <c r="Q100" s="127" t="s">
        <v>59</v>
      </c>
      <c r="R100" s="127" t="s">
        <v>61</v>
      </c>
      <c r="S100" s="127" t="s">
        <v>59</v>
      </c>
      <c r="T100" s="127" t="s">
        <v>61</v>
      </c>
      <c r="U100" s="127" t="s">
        <v>59</v>
      </c>
      <c r="V100" s="127" t="s">
        <v>61</v>
      </c>
      <c r="W100" s="134"/>
    </row>
    <row r="101" spans="1:23" ht="16.5" thickTop="1" thickBot="1" x14ac:dyDescent="0.3">
      <c r="A101" s="127"/>
      <c r="B101" s="127"/>
      <c r="C101" s="127" t="s">
        <v>57</v>
      </c>
      <c r="D101" s="127"/>
      <c r="E101" s="127"/>
      <c r="F101" s="130"/>
      <c r="G101" s="131"/>
      <c r="H101" s="127" t="s">
        <v>58</v>
      </c>
      <c r="I101" s="127"/>
      <c r="J101" s="127" t="s">
        <v>59</v>
      </c>
      <c r="K101" s="127"/>
      <c r="L101" s="127"/>
      <c r="M101" s="128" t="s">
        <v>337</v>
      </c>
      <c r="N101" s="133" t="str">
        <f>IF($L101='HIDE DROP DOWNS'!$E$2,'HIDE DROP DOWNS'!$E$2,IF($L101='HIDE DROP DOWNS'!$E$3,'HIDE DROP DOWNS'!$E$3,IF($L101='HIDE DROP DOWNS'!$E$4,'HIDE DROP DOWNS'!$E$4,_xlfn.IFNA($L101*VLOOKUP($M101,'HIDE DROP DOWNS'!$O$2:$P$3,2,FALSE),""))))</f>
        <v/>
      </c>
      <c r="O101" s="127" t="s">
        <v>59</v>
      </c>
      <c r="P101" s="127" t="s">
        <v>60</v>
      </c>
      <c r="Q101" s="127" t="s">
        <v>59</v>
      </c>
      <c r="R101" s="127" t="s">
        <v>61</v>
      </c>
      <c r="S101" s="127" t="s">
        <v>59</v>
      </c>
      <c r="T101" s="127" t="s">
        <v>61</v>
      </c>
      <c r="U101" s="127" t="s">
        <v>59</v>
      </c>
      <c r="V101" s="127" t="s">
        <v>61</v>
      </c>
      <c r="W101" s="134"/>
    </row>
    <row r="102" spans="1:23" ht="16.5" thickTop="1" thickBot="1" x14ac:dyDescent="0.3">
      <c r="A102" s="127"/>
      <c r="B102" s="127"/>
      <c r="C102" s="127" t="s">
        <v>57</v>
      </c>
      <c r="D102" s="127"/>
      <c r="E102" s="127"/>
      <c r="F102" s="130"/>
      <c r="G102" s="131"/>
      <c r="H102" s="127" t="s">
        <v>58</v>
      </c>
      <c r="I102" s="127"/>
      <c r="J102" s="127" t="s">
        <v>59</v>
      </c>
      <c r="K102" s="127"/>
      <c r="L102" s="127"/>
      <c r="M102" s="128" t="s">
        <v>337</v>
      </c>
      <c r="N102" s="133" t="str">
        <f>IF($L102='HIDE DROP DOWNS'!$E$2,'HIDE DROP DOWNS'!$E$2,IF($L102='HIDE DROP DOWNS'!$E$3,'HIDE DROP DOWNS'!$E$3,IF($L102='HIDE DROP DOWNS'!$E$4,'HIDE DROP DOWNS'!$E$4,_xlfn.IFNA($L102*VLOOKUP($M102,'HIDE DROP DOWNS'!$O$2:$P$3,2,FALSE),""))))</f>
        <v/>
      </c>
      <c r="O102" s="127" t="s">
        <v>59</v>
      </c>
      <c r="P102" s="127" t="s">
        <v>60</v>
      </c>
      <c r="Q102" s="127" t="s">
        <v>59</v>
      </c>
      <c r="R102" s="127" t="s">
        <v>61</v>
      </c>
      <c r="S102" s="127" t="s">
        <v>59</v>
      </c>
      <c r="T102" s="127" t="s">
        <v>61</v>
      </c>
      <c r="U102" s="127" t="s">
        <v>59</v>
      </c>
      <c r="V102" s="127" t="s">
        <v>61</v>
      </c>
      <c r="W102" s="134"/>
    </row>
    <row r="103" spans="1:23" ht="16.5" thickTop="1" thickBot="1" x14ac:dyDescent="0.3">
      <c r="A103" s="127"/>
      <c r="B103" s="127"/>
      <c r="C103" s="127" t="s">
        <v>57</v>
      </c>
      <c r="D103" s="127"/>
      <c r="E103" s="127"/>
      <c r="F103" s="130"/>
      <c r="G103" s="131"/>
      <c r="H103" s="127" t="s">
        <v>58</v>
      </c>
      <c r="I103" s="127"/>
      <c r="J103" s="127" t="s">
        <v>59</v>
      </c>
      <c r="K103" s="127"/>
      <c r="L103" s="127"/>
      <c r="M103" s="128" t="s">
        <v>337</v>
      </c>
      <c r="N103" s="133" t="str">
        <f>IF($L103='HIDE DROP DOWNS'!$E$2,'HIDE DROP DOWNS'!$E$2,IF($L103='HIDE DROP DOWNS'!$E$3,'HIDE DROP DOWNS'!$E$3,IF($L103='HIDE DROP DOWNS'!$E$4,'HIDE DROP DOWNS'!$E$4,_xlfn.IFNA($L103*VLOOKUP($M103,'HIDE DROP DOWNS'!$O$2:$P$3,2,FALSE),""))))</f>
        <v/>
      </c>
      <c r="O103" s="127" t="s">
        <v>59</v>
      </c>
      <c r="P103" s="127" t="s">
        <v>60</v>
      </c>
      <c r="Q103" s="127" t="s">
        <v>59</v>
      </c>
      <c r="R103" s="127" t="s">
        <v>61</v>
      </c>
      <c r="S103" s="127" t="s">
        <v>59</v>
      </c>
      <c r="T103" s="127" t="s">
        <v>61</v>
      </c>
      <c r="U103" s="127" t="s">
        <v>59</v>
      </c>
      <c r="V103" s="127" t="s">
        <v>61</v>
      </c>
      <c r="W103" s="134"/>
    </row>
    <row r="104" spans="1:23" ht="16.5" thickTop="1" thickBot="1" x14ac:dyDescent="0.3">
      <c r="A104" s="127"/>
      <c r="B104" s="127"/>
      <c r="C104" s="127" t="s">
        <v>57</v>
      </c>
      <c r="D104" s="127"/>
      <c r="E104" s="127"/>
      <c r="F104" s="130"/>
      <c r="G104" s="131"/>
      <c r="H104" s="127" t="s">
        <v>58</v>
      </c>
      <c r="I104" s="127"/>
      <c r="J104" s="127" t="s">
        <v>59</v>
      </c>
      <c r="K104" s="127"/>
      <c r="L104" s="127"/>
      <c r="M104" s="128" t="s">
        <v>337</v>
      </c>
      <c r="N104" s="133" t="str">
        <f>IF($L104='HIDE DROP DOWNS'!$E$2,'HIDE DROP DOWNS'!$E$2,IF($L104='HIDE DROP DOWNS'!$E$3,'HIDE DROP DOWNS'!$E$3,IF($L104='HIDE DROP DOWNS'!$E$4,'HIDE DROP DOWNS'!$E$4,_xlfn.IFNA($L104*VLOOKUP($M104,'HIDE DROP DOWNS'!$O$2:$P$3,2,FALSE),""))))</f>
        <v/>
      </c>
      <c r="O104" s="127" t="s">
        <v>59</v>
      </c>
      <c r="P104" s="127" t="s">
        <v>60</v>
      </c>
      <c r="Q104" s="127" t="s">
        <v>59</v>
      </c>
      <c r="R104" s="127" t="s">
        <v>61</v>
      </c>
      <c r="S104" s="127" t="s">
        <v>59</v>
      </c>
      <c r="T104" s="127" t="s">
        <v>61</v>
      </c>
      <c r="U104" s="127" t="s">
        <v>59</v>
      </c>
      <c r="V104" s="127" t="s">
        <v>61</v>
      </c>
      <c r="W104" s="134"/>
    </row>
    <row r="105" spans="1:23" ht="16.5" thickTop="1" thickBot="1" x14ac:dyDescent="0.3">
      <c r="A105" s="127"/>
      <c r="B105" s="127"/>
      <c r="C105" s="127" t="s">
        <v>57</v>
      </c>
      <c r="D105" s="127"/>
      <c r="E105" s="127"/>
      <c r="F105" s="130"/>
      <c r="G105" s="131"/>
      <c r="H105" s="127" t="s">
        <v>58</v>
      </c>
      <c r="I105" s="127"/>
      <c r="J105" s="127" t="s">
        <v>59</v>
      </c>
      <c r="K105" s="127"/>
      <c r="L105" s="127"/>
      <c r="M105" s="128" t="s">
        <v>337</v>
      </c>
      <c r="N105" s="133" t="str">
        <f>IF($L105='HIDE DROP DOWNS'!$E$2,'HIDE DROP DOWNS'!$E$2,IF($L105='HIDE DROP DOWNS'!$E$3,'HIDE DROP DOWNS'!$E$3,IF($L105='HIDE DROP DOWNS'!$E$4,'HIDE DROP DOWNS'!$E$4,_xlfn.IFNA($L105*VLOOKUP($M105,'HIDE DROP DOWNS'!$O$2:$P$3,2,FALSE),""))))</f>
        <v/>
      </c>
      <c r="O105" s="127" t="s">
        <v>59</v>
      </c>
      <c r="P105" s="127" t="s">
        <v>60</v>
      </c>
      <c r="Q105" s="127" t="s">
        <v>59</v>
      </c>
      <c r="R105" s="127" t="s">
        <v>61</v>
      </c>
      <c r="S105" s="127" t="s">
        <v>59</v>
      </c>
      <c r="T105" s="127" t="s">
        <v>61</v>
      </c>
      <c r="U105" s="127" t="s">
        <v>59</v>
      </c>
      <c r="V105" s="127" t="s">
        <v>61</v>
      </c>
      <c r="W105" s="134"/>
    </row>
    <row r="106" spans="1:23" ht="16.5" thickTop="1" thickBot="1" x14ac:dyDescent="0.3">
      <c r="A106" s="127"/>
      <c r="B106" s="127"/>
      <c r="C106" s="127" t="s">
        <v>57</v>
      </c>
      <c r="D106" s="127"/>
      <c r="E106" s="127"/>
      <c r="F106" s="130"/>
      <c r="G106" s="131"/>
      <c r="H106" s="127" t="s">
        <v>58</v>
      </c>
      <c r="I106" s="127"/>
      <c r="J106" s="127" t="s">
        <v>59</v>
      </c>
      <c r="K106" s="127"/>
      <c r="L106" s="127"/>
      <c r="M106" s="128" t="s">
        <v>337</v>
      </c>
      <c r="N106" s="133" t="str">
        <f>IF($L106='HIDE DROP DOWNS'!$E$2,'HIDE DROP DOWNS'!$E$2,IF($L106='HIDE DROP DOWNS'!$E$3,'HIDE DROP DOWNS'!$E$3,IF($L106='HIDE DROP DOWNS'!$E$4,'HIDE DROP DOWNS'!$E$4,_xlfn.IFNA($L106*VLOOKUP($M106,'HIDE DROP DOWNS'!$O$2:$P$3,2,FALSE),""))))</f>
        <v/>
      </c>
      <c r="O106" s="127" t="s">
        <v>59</v>
      </c>
      <c r="P106" s="127" t="s">
        <v>60</v>
      </c>
      <c r="Q106" s="127" t="s">
        <v>59</v>
      </c>
      <c r="R106" s="127" t="s">
        <v>61</v>
      </c>
      <c r="S106" s="127" t="s">
        <v>59</v>
      </c>
      <c r="T106" s="127" t="s">
        <v>61</v>
      </c>
      <c r="U106" s="127" t="s">
        <v>59</v>
      </c>
      <c r="V106" s="127" t="s">
        <v>61</v>
      </c>
      <c r="W106" s="134"/>
    </row>
    <row r="107" spans="1:23" ht="16.5" thickTop="1" thickBot="1" x14ac:dyDescent="0.3">
      <c r="A107" s="127"/>
      <c r="B107" s="127"/>
      <c r="C107" s="127" t="s">
        <v>57</v>
      </c>
      <c r="D107" s="127"/>
      <c r="E107" s="127"/>
      <c r="F107" s="130"/>
      <c r="G107" s="131"/>
      <c r="H107" s="127" t="s">
        <v>58</v>
      </c>
      <c r="I107" s="127"/>
      <c r="J107" s="127" t="s">
        <v>59</v>
      </c>
      <c r="K107" s="127"/>
      <c r="L107" s="127"/>
      <c r="M107" s="128" t="s">
        <v>337</v>
      </c>
      <c r="N107" s="133" t="str">
        <f>IF($L107='HIDE DROP DOWNS'!$E$2,'HIDE DROP DOWNS'!$E$2,IF($L107='HIDE DROP DOWNS'!$E$3,'HIDE DROP DOWNS'!$E$3,IF($L107='HIDE DROP DOWNS'!$E$4,'HIDE DROP DOWNS'!$E$4,_xlfn.IFNA($L107*VLOOKUP($M107,'HIDE DROP DOWNS'!$O$2:$P$3,2,FALSE),""))))</f>
        <v/>
      </c>
      <c r="O107" s="127" t="s">
        <v>59</v>
      </c>
      <c r="P107" s="127" t="s">
        <v>60</v>
      </c>
      <c r="Q107" s="127" t="s">
        <v>59</v>
      </c>
      <c r="R107" s="127" t="s">
        <v>61</v>
      </c>
      <c r="S107" s="127" t="s">
        <v>59</v>
      </c>
      <c r="T107" s="127" t="s">
        <v>61</v>
      </c>
      <c r="U107" s="127" t="s">
        <v>59</v>
      </c>
      <c r="V107" s="127" t="s">
        <v>61</v>
      </c>
      <c r="W107" s="134"/>
    </row>
    <row r="108" spans="1:23" ht="16.5" thickTop="1" thickBot="1" x14ac:dyDescent="0.3">
      <c r="A108" s="127"/>
      <c r="B108" s="127"/>
      <c r="C108" s="127" t="s">
        <v>57</v>
      </c>
      <c r="D108" s="127"/>
      <c r="E108" s="127"/>
      <c r="F108" s="130"/>
      <c r="G108" s="131"/>
      <c r="H108" s="127" t="s">
        <v>58</v>
      </c>
      <c r="I108" s="127"/>
      <c r="J108" s="127" t="s">
        <v>59</v>
      </c>
      <c r="K108" s="127"/>
      <c r="L108" s="127"/>
      <c r="M108" s="128" t="s">
        <v>337</v>
      </c>
      <c r="N108" s="133" t="str">
        <f>IF($L108='HIDE DROP DOWNS'!$E$2,'HIDE DROP DOWNS'!$E$2,IF($L108='HIDE DROP DOWNS'!$E$3,'HIDE DROP DOWNS'!$E$3,IF($L108='HIDE DROP DOWNS'!$E$4,'HIDE DROP DOWNS'!$E$4,_xlfn.IFNA($L108*VLOOKUP($M108,'HIDE DROP DOWNS'!$O$2:$P$3,2,FALSE),""))))</f>
        <v/>
      </c>
      <c r="O108" s="127" t="s">
        <v>59</v>
      </c>
      <c r="P108" s="127" t="s">
        <v>60</v>
      </c>
      <c r="Q108" s="127" t="s">
        <v>59</v>
      </c>
      <c r="R108" s="127" t="s">
        <v>61</v>
      </c>
      <c r="S108" s="127" t="s">
        <v>59</v>
      </c>
      <c r="T108" s="127" t="s">
        <v>61</v>
      </c>
      <c r="U108" s="127" t="s">
        <v>59</v>
      </c>
      <c r="V108" s="127" t="s">
        <v>61</v>
      </c>
      <c r="W108" s="134"/>
    </row>
    <row r="109" spans="1:23" ht="16.5" thickTop="1" thickBot="1" x14ac:dyDescent="0.3">
      <c r="A109" s="127"/>
      <c r="B109" s="127"/>
      <c r="C109" s="127" t="s">
        <v>57</v>
      </c>
      <c r="D109" s="127"/>
      <c r="E109" s="127"/>
      <c r="F109" s="130"/>
      <c r="G109" s="131"/>
      <c r="H109" s="127" t="s">
        <v>58</v>
      </c>
      <c r="I109" s="127"/>
      <c r="J109" s="127" t="s">
        <v>59</v>
      </c>
      <c r="K109" s="127"/>
      <c r="L109" s="127"/>
      <c r="M109" s="128" t="s">
        <v>337</v>
      </c>
      <c r="N109" s="133" t="str">
        <f>IF($L109='HIDE DROP DOWNS'!$E$2,'HIDE DROP DOWNS'!$E$2,IF($L109='HIDE DROP DOWNS'!$E$3,'HIDE DROP DOWNS'!$E$3,IF($L109='HIDE DROP DOWNS'!$E$4,'HIDE DROP DOWNS'!$E$4,_xlfn.IFNA($L109*VLOOKUP($M109,'HIDE DROP DOWNS'!$O$2:$P$3,2,FALSE),""))))</f>
        <v/>
      </c>
      <c r="O109" s="127" t="s">
        <v>59</v>
      </c>
      <c r="P109" s="127" t="s">
        <v>60</v>
      </c>
      <c r="Q109" s="127" t="s">
        <v>59</v>
      </c>
      <c r="R109" s="127" t="s">
        <v>61</v>
      </c>
      <c r="S109" s="127" t="s">
        <v>59</v>
      </c>
      <c r="T109" s="127" t="s">
        <v>61</v>
      </c>
      <c r="U109" s="127" t="s">
        <v>59</v>
      </c>
      <c r="V109" s="127" t="s">
        <v>61</v>
      </c>
      <c r="W109" s="134"/>
    </row>
    <row r="110" spans="1:23" ht="16.5" thickTop="1" thickBot="1" x14ac:dyDescent="0.3">
      <c r="A110" s="127"/>
      <c r="B110" s="127"/>
      <c r="C110" s="127" t="s">
        <v>57</v>
      </c>
      <c r="D110" s="127"/>
      <c r="E110" s="127"/>
      <c r="F110" s="130"/>
      <c r="G110" s="131"/>
      <c r="H110" s="127" t="s">
        <v>58</v>
      </c>
      <c r="I110" s="127"/>
      <c r="J110" s="127" t="s">
        <v>59</v>
      </c>
      <c r="K110" s="127"/>
      <c r="L110" s="127"/>
      <c r="M110" s="128" t="s">
        <v>337</v>
      </c>
      <c r="N110" s="133" t="str">
        <f>IF($L110='HIDE DROP DOWNS'!$E$2,'HIDE DROP DOWNS'!$E$2,IF($L110='HIDE DROP DOWNS'!$E$3,'HIDE DROP DOWNS'!$E$3,IF($L110='HIDE DROP DOWNS'!$E$4,'HIDE DROP DOWNS'!$E$4,_xlfn.IFNA($L110*VLOOKUP($M110,'HIDE DROP DOWNS'!$O$2:$P$3,2,FALSE),""))))</f>
        <v/>
      </c>
      <c r="O110" s="127" t="s">
        <v>59</v>
      </c>
      <c r="P110" s="127" t="s">
        <v>60</v>
      </c>
      <c r="Q110" s="127" t="s">
        <v>59</v>
      </c>
      <c r="R110" s="127" t="s">
        <v>61</v>
      </c>
      <c r="S110" s="127" t="s">
        <v>59</v>
      </c>
      <c r="T110" s="127" t="s">
        <v>61</v>
      </c>
      <c r="U110" s="127" t="s">
        <v>59</v>
      </c>
      <c r="V110" s="127" t="s">
        <v>61</v>
      </c>
      <c r="W110" s="134"/>
    </row>
    <row r="111" spans="1:23" ht="16.5" thickTop="1" thickBot="1" x14ac:dyDescent="0.3">
      <c r="A111" s="127"/>
      <c r="B111" s="127"/>
      <c r="C111" s="127" t="s">
        <v>57</v>
      </c>
      <c r="D111" s="127"/>
      <c r="E111" s="127"/>
      <c r="F111" s="130"/>
      <c r="G111" s="131"/>
      <c r="H111" s="127" t="s">
        <v>58</v>
      </c>
      <c r="I111" s="127"/>
      <c r="J111" s="127" t="s">
        <v>59</v>
      </c>
      <c r="K111" s="127"/>
      <c r="L111" s="127"/>
      <c r="M111" s="128" t="s">
        <v>337</v>
      </c>
      <c r="N111" s="133" t="str">
        <f>IF($L111='HIDE DROP DOWNS'!$E$2,'HIDE DROP DOWNS'!$E$2,IF($L111='HIDE DROP DOWNS'!$E$3,'HIDE DROP DOWNS'!$E$3,IF($L111='HIDE DROP DOWNS'!$E$4,'HIDE DROP DOWNS'!$E$4,_xlfn.IFNA($L111*VLOOKUP($M111,'HIDE DROP DOWNS'!$O$2:$P$3,2,FALSE),""))))</f>
        <v/>
      </c>
      <c r="O111" s="127" t="s">
        <v>59</v>
      </c>
      <c r="P111" s="127" t="s">
        <v>60</v>
      </c>
      <c r="Q111" s="127" t="s">
        <v>59</v>
      </c>
      <c r="R111" s="127" t="s">
        <v>61</v>
      </c>
      <c r="S111" s="127" t="s">
        <v>59</v>
      </c>
      <c r="T111" s="127" t="s">
        <v>61</v>
      </c>
      <c r="U111" s="127" t="s">
        <v>59</v>
      </c>
      <c r="V111" s="127" t="s">
        <v>61</v>
      </c>
      <c r="W111" s="134"/>
    </row>
    <row r="112" spans="1:23" ht="16.5" thickTop="1" thickBot="1" x14ac:dyDescent="0.3">
      <c r="A112" s="127"/>
      <c r="B112" s="127"/>
      <c r="C112" s="127" t="s">
        <v>57</v>
      </c>
      <c r="D112" s="127"/>
      <c r="E112" s="127"/>
      <c r="F112" s="130"/>
      <c r="G112" s="131"/>
      <c r="H112" s="127" t="s">
        <v>58</v>
      </c>
      <c r="I112" s="127"/>
      <c r="J112" s="127" t="s">
        <v>59</v>
      </c>
      <c r="K112" s="127"/>
      <c r="L112" s="127"/>
      <c r="M112" s="128" t="s">
        <v>337</v>
      </c>
      <c r="N112" s="133" t="str">
        <f>IF($L112='HIDE DROP DOWNS'!$E$2,'HIDE DROP DOWNS'!$E$2,IF($L112='HIDE DROP DOWNS'!$E$3,'HIDE DROP DOWNS'!$E$3,IF($L112='HIDE DROP DOWNS'!$E$4,'HIDE DROP DOWNS'!$E$4,_xlfn.IFNA($L112*VLOOKUP($M112,'HIDE DROP DOWNS'!$O$2:$P$3,2,FALSE),""))))</f>
        <v/>
      </c>
      <c r="O112" s="127" t="s">
        <v>59</v>
      </c>
      <c r="P112" s="127" t="s">
        <v>60</v>
      </c>
      <c r="Q112" s="127" t="s">
        <v>59</v>
      </c>
      <c r="R112" s="127" t="s">
        <v>61</v>
      </c>
      <c r="S112" s="127" t="s">
        <v>59</v>
      </c>
      <c r="T112" s="127" t="s">
        <v>61</v>
      </c>
      <c r="U112" s="127" t="s">
        <v>59</v>
      </c>
      <c r="V112" s="127" t="s">
        <v>61</v>
      </c>
      <c r="W112" s="134"/>
    </row>
    <row r="113" spans="1:23" ht="16.5" thickTop="1" thickBot="1" x14ac:dyDescent="0.3">
      <c r="A113" s="127"/>
      <c r="B113" s="127"/>
      <c r="C113" s="127" t="s">
        <v>57</v>
      </c>
      <c r="D113" s="127"/>
      <c r="E113" s="127"/>
      <c r="F113" s="130"/>
      <c r="G113" s="131"/>
      <c r="H113" s="127" t="s">
        <v>58</v>
      </c>
      <c r="I113" s="127"/>
      <c r="J113" s="127" t="s">
        <v>59</v>
      </c>
      <c r="K113" s="127"/>
      <c r="L113" s="127"/>
      <c r="M113" s="128" t="s">
        <v>337</v>
      </c>
      <c r="N113" s="133" t="str">
        <f>IF($L113='HIDE DROP DOWNS'!$E$2,'HIDE DROP DOWNS'!$E$2,IF($L113='HIDE DROP DOWNS'!$E$3,'HIDE DROP DOWNS'!$E$3,IF($L113='HIDE DROP DOWNS'!$E$4,'HIDE DROP DOWNS'!$E$4,_xlfn.IFNA($L113*VLOOKUP($M113,'HIDE DROP DOWNS'!$O$2:$P$3,2,FALSE),""))))</f>
        <v/>
      </c>
      <c r="O113" s="127" t="s">
        <v>59</v>
      </c>
      <c r="P113" s="127" t="s">
        <v>60</v>
      </c>
      <c r="Q113" s="127" t="s">
        <v>59</v>
      </c>
      <c r="R113" s="127" t="s">
        <v>61</v>
      </c>
      <c r="S113" s="127" t="s">
        <v>59</v>
      </c>
      <c r="T113" s="127" t="s">
        <v>61</v>
      </c>
      <c r="U113" s="127" t="s">
        <v>59</v>
      </c>
      <c r="V113" s="127" t="s">
        <v>61</v>
      </c>
      <c r="W113" s="134"/>
    </row>
    <row r="114" spans="1:23" ht="16.5" thickTop="1" thickBot="1" x14ac:dyDescent="0.3">
      <c r="A114" s="127"/>
      <c r="B114" s="127"/>
      <c r="C114" s="127" t="s">
        <v>57</v>
      </c>
      <c r="D114" s="127"/>
      <c r="E114" s="127"/>
      <c r="F114" s="130"/>
      <c r="G114" s="131"/>
      <c r="H114" s="127" t="s">
        <v>58</v>
      </c>
      <c r="I114" s="127"/>
      <c r="J114" s="127" t="s">
        <v>59</v>
      </c>
      <c r="K114" s="127"/>
      <c r="L114" s="127"/>
      <c r="M114" s="128" t="s">
        <v>337</v>
      </c>
      <c r="N114" s="133" t="str">
        <f>IF($L114='HIDE DROP DOWNS'!$E$2,'HIDE DROP DOWNS'!$E$2,IF($L114='HIDE DROP DOWNS'!$E$3,'HIDE DROP DOWNS'!$E$3,IF($L114='HIDE DROP DOWNS'!$E$4,'HIDE DROP DOWNS'!$E$4,_xlfn.IFNA($L114*VLOOKUP($M114,'HIDE DROP DOWNS'!$O$2:$P$3,2,FALSE),""))))</f>
        <v/>
      </c>
      <c r="O114" s="127" t="s">
        <v>59</v>
      </c>
      <c r="P114" s="127" t="s">
        <v>60</v>
      </c>
      <c r="Q114" s="127" t="s">
        <v>59</v>
      </c>
      <c r="R114" s="127" t="s">
        <v>61</v>
      </c>
      <c r="S114" s="127" t="s">
        <v>59</v>
      </c>
      <c r="T114" s="127" t="s">
        <v>61</v>
      </c>
      <c r="U114" s="127" t="s">
        <v>59</v>
      </c>
      <c r="V114" s="127" t="s">
        <v>61</v>
      </c>
      <c r="W114" s="134"/>
    </row>
    <row r="115" spans="1:23" ht="16.5" thickTop="1" thickBot="1" x14ac:dyDescent="0.3">
      <c r="A115" s="127"/>
      <c r="B115" s="127"/>
      <c r="C115" s="127" t="s">
        <v>57</v>
      </c>
      <c r="D115" s="127"/>
      <c r="E115" s="127"/>
      <c r="F115" s="130"/>
      <c r="G115" s="131"/>
      <c r="H115" s="127" t="s">
        <v>58</v>
      </c>
      <c r="I115" s="127"/>
      <c r="J115" s="127" t="s">
        <v>59</v>
      </c>
      <c r="K115" s="127"/>
      <c r="L115" s="127"/>
      <c r="M115" s="128" t="s">
        <v>337</v>
      </c>
      <c r="N115" s="133" t="str">
        <f>IF($L115='HIDE DROP DOWNS'!$E$2,'HIDE DROP DOWNS'!$E$2,IF($L115='HIDE DROP DOWNS'!$E$3,'HIDE DROP DOWNS'!$E$3,IF($L115='HIDE DROP DOWNS'!$E$4,'HIDE DROP DOWNS'!$E$4,_xlfn.IFNA($L115*VLOOKUP($M115,'HIDE DROP DOWNS'!$O$2:$P$3,2,FALSE),""))))</f>
        <v/>
      </c>
      <c r="O115" s="127" t="s">
        <v>59</v>
      </c>
      <c r="P115" s="127" t="s">
        <v>60</v>
      </c>
      <c r="Q115" s="127" t="s">
        <v>59</v>
      </c>
      <c r="R115" s="127" t="s">
        <v>61</v>
      </c>
      <c r="S115" s="127" t="s">
        <v>59</v>
      </c>
      <c r="T115" s="127" t="s">
        <v>61</v>
      </c>
      <c r="U115" s="127" t="s">
        <v>59</v>
      </c>
      <c r="V115" s="127" t="s">
        <v>61</v>
      </c>
      <c r="W115" s="134"/>
    </row>
    <row r="116" spans="1:23" ht="16.5" thickTop="1" thickBot="1" x14ac:dyDescent="0.3">
      <c r="A116" s="127"/>
      <c r="B116" s="127"/>
      <c r="C116" s="127" t="s">
        <v>57</v>
      </c>
      <c r="D116" s="127"/>
      <c r="E116" s="127"/>
      <c r="F116" s="130"/>
      <c r="G116" s="131"/>
      <c r="H116" s="127" t="s">
        <v>58</v>
      </c>
      <c r="I116" s="127"/>
      <c r="J116" s="127" t="s">
        <v>59</v>
      </c>
      <c r="K116" s="127"/>
      <c r="L116" s="127"/>
      <c r="M116" s="128" t="s">
        <v>337</v>
      </c>
      <c r="N116" s="133" t="str">
        <f>IF($L116='HIDE DROP DOWNS'!$E$2,'HIDE DROP DOWNS'!$E$2,IF($L116='HIDE DROP DOWNS'!$E$3,'HIDE DROP DOWNS'!$E$3,IF($L116='HIDE DROP DOWNS'!$E$4,'HIDE DROP DOWNS'!$E$4,_xlfn.IFNA($L116*VLOOKUP($M116,'HIDE DROP DOWNS'!$O$2:$P$3,2,FALSE),""))))</f>
        <v/>
      </c>
      <c r="O116" s="127" t="s">
        <v>59</v>
      </c>
      <c r="P116" s="127" t="s">
        <v>60</v>
      </c>
      <c r="Q116" s="127" t="s">
        <v>59</v>
      </c>
      <c r="R116" s="127" t="s">
        <v>61</v>
      </c>
      <c r="S116" s="127" t="s">
        <v>59</v>
      </c>
      <c r="T116" s="127" t="s">
        <v>61</v>
      </c>
      <c r="U116" s="127" t="s">
        <v>59</v>
      </c>
      <c r="V116" s="127" t="s">
        <v>61</v>
      </c>
      <c r="W116" s="134"/>
    </row>
    <row r="117" spans="1:23" ht="16.5" thickTop="1" thickBot="1" x14ac:dyDescent="0.3">
      <c r="A117" s="127"/>
      <c r="B117" s="127"/>
      <c r="C117" s="127" t="s">
        <v>57</v>
      </c>
      <c r="D117" s="127"/>
      <c r="E117" s="127"/>
      <c r="F117" s="130"/>
      <c r="G117" s="131"/>
      <c r="H117" s="127" t="s">
        <v>58</v>
      </c>
      <c r="I117" s="127"/>
      <c r="J117" s="127" t="s">
        <v>59</v>
      </c>
      <c r="K117" s="127"/>
      <c r="L117" s="127"/>
      <c r="M117" s="128" t="s">
        <v>337</v>
      </c>
      <c r="N117" s="133" t="str">
        <f>IF($L117='HIDE DROP DOWNS'!$E$2,'HIDE DROP DOWNS'!$E$2,IF($L117='HIDE DROP DOWNS'!$E$3,'HIDE DROP DOWNS'!$E$3,IF($L117='HIDE DROP DOWNS'!$E$4,'HIDE DROP DOWNS'!$E$4,_xlfn.IFNA($L117*VLOOKUP($M117,'HIDE DROP DOWNS'!$O$2:$P$3,2,FALSE),""))))</f>
        <v/>
      </c>
      <c r="O117" s="127" t="s">
        <v>59</v>
      </c>
      <c r="P117" s="127" t="s">
        <v>60</v>
      </c>
      <c r="Q117" s="127" t="s">
        <v>59</v>
      </c>
      <c r="R117" s="127" t="s">
        <v>61</v>
      </c>
      <c r="S117" s="127" t="s">
        <v>59</v>
      </c>
      <c r="T117" s="127" t="s">
        <v>61</v>
      </c>
      <c r="U117" s="127" t="s">
        <v>59</v>
      </c>
      <c r="V117" s="127" t="s">
        <v>61</v>
      </c>
      <c r="W117" s="134"/>
    </row>
    <row r="118" spans="1:23" ht="16.5" thickTop="1" thickBot="1" x14ac:dyDescent="0.3">
      <c r="A118" s="127"/>
      <c r="B118" s="127"/>
      <c r="C118" s="127" t="s">
        <v>57</v>
      </c>
      <c r="D118" s="127"/>
      <c r="E118" s="127"/>
      <c r="F118" s="130"/>
      <c r="G118" s="131"/>
      <c r="H118" s="127" t="s">
        <v>58</v>
      </c>
      <c r="I118" s="127"/>
      <c r="J118" s="127" t="s">
        <v>59</v>
      </c>
      <c r="K118" s="127"/>
      <c r="L118" s="127"/>
      <c r="M118" s="128" t="s">
        <v>337</v>
      </c>
      <c r="N118" s="133" t="str">
        <f>IF($L118='HIDE DROP DOWNS'!$E$2,'HIDE DROP DOWNS'!$E$2,IF($L118='HIDE DROP DOWNS'!$E$3,'HIDE DROP DOWNS'!$E$3,IF($L118='HIDE DROP DOWNS'!$E$4,'HIDE DROP DOWNS'!$E$4,_xlfn.IFNA($L118*VLOOKUP($M118,'HIDE DROP DOWNS'!$O$2:$P$3,2,FALSE),""))))</f>
        <v/>
      </c>
      <c r="O118" s="127" t="s">
        <v>59</v>
      </c>
      <c r="P118" s="127" t="s">
        <v>60</v>
      </c>
      <c r="Q118" s="127" t="s">
        <v>59</v>
      </c>
      <c r="R118" s="127" t="s">
        <v>61</v>
      </c>
      <c r="S118" s="127" t="s">
        <v>59</v>
      </c>
      <c r="T118" s="127" t="s">
        <v>61</v>
      </c>
      <c r="U118" s="127" t="s">
        <v>59</v>
      </c>
      <c r="V118" s="127" t="s">
        <v>61</v>
      </c>
      <c r="W118" s="134"/>
    </row>
    <row r="119" spans="1:23" ht="16.5" thickTop="1" thickBot="1" x14ac:dyDescent="0.3">
      <c r="A119" s="127"/>
      <c r="B119" s="127"/>
      <c r="C119" s="127" t="s">
        <v>57</v>
      </c>
      <c r="D119" s="127"/>
      <c r="E119" s="127"/>
      <c r="F119" s="130"/>
      <c r="G119" s="131"/>
      <c r="H119" s="127" t="s">
        <v>58</v>
      </c>
      <c r="I119" s="127"/>
      <c r="J119" s="127" t="s">
        <v>59</v>
      </c>
      <c r="K119" s="127"/>
      <c r="L119" s="127"/>
      <c r="M119" s="128" t="s">
        <v>337</v>
      </c>
      <c r="N119" s="133" t="str">
        <f>IF($L119='HIDE DROP DOWNS'!$E$2,'HIDE DROP DOWNS'!$E$2,IF($L119='HIDE DROP DOWNS'!$E$3,'HIDE DROP DOWNS'!$E$3,IF($L119='HIDE DROP DOWNS'!$E$4,'HIDE DROP DOWNS'!$E$4,_xlfn.IFNA($L119*VLOOKUP($M119,'HIDE DROP DOWNS'!$O$2:$P$3,2,FALSE),""))))</f>
        <v/>
      </c>
      <c r="O119" s="127" t="s">
        <v>59</v>
      </c>
      <c r="P119" s="127" t="s">
        <v>60</v>
      </c>
      <c r="Q119" s="127" t="s">
        <v>59</v>
      </c>
      <c r="R119" s="127" t="s">
        <v>61</v>
      </c>
      <c r="S119" s="127" t="s">
        <v>59</v>
      </c>
      <c r="T119" s="127" t="s">
        <v>61</v>
      </c>
      <c r="U119" s="127" t="s">
        <v>59</v>
      </c>
      <c r="V119" s="127" t="s">
        <v>61</v>
      </c>
      <c r="W119" s="134"/>
    </row>
    <row r="120" spans="1:23" ht="16.5" thickTop="1" thickBot="1" x14ac:dyDescent="0.3">
      <c r="A120" s="127"/>
      <c r="B120" s="127"/>
      <c r="C120" s="127" t="s">
        <v>57</v>
      </c>
      <c r="D120" s="127"/>
      <c r="E120" s="127"/>
      <c r="F120" s="130"/>
      <c r="G120" s="131"/>
      <c r="H120" s="127" t="s">
        <v>58</v>
      </c>
      <c r="I120" s="127"/>
      <c r="J120" s="127" t="s">
        <v>59</v>
      </c>
      <c r="K120" s="127"/>
      <c r="L120" s="127"/>
      <c r="M120" s="128" t="s">
        <v>337</v>
      </c>
      <c r="N120" s="133" t="str">
        <f>IF($L120='HIDE DROP DOWNS'!$E$2,'HIDE DROP DOWNS'!$E$2,IF($L120='HIDE DROP DOWNS'!$E$3,'HIDE DROP DOWNS'!$E$3,IF($L120='HIDE DROP DOWNS'!$E$4,'HIDE DROP DOWNS'!$E$4,_xlfn.IFNA($L120*VLOOKUP($M120,'HIDE DROP DOWNS'!$O$2:$P$3,2,FALSE),""))))</f>
        <v/>
      </c>
      <c r="O120" s="127" t="s">
        <v>59</v>
      </c>
      <c r="P120" s="127" t="s">
        <v>60</v>
      </c>
      <c r="Q120" s="127" t="s">
        <v>59</v>
      </c>
      <c r="R120" s="127" t="s">
        <v>61</v>
      </c>
      <c r="S120" s="127" t="s">
        <v>59</v>
      </c>
      <c r="T120" s="127" t="s">
        <v>61</v>
      </c>
      <c r="U120" s="127" t="s">
        <v>59</v>
      </c>
      <c r="V120" s="127" t="s">
        <v>61</v>
      </c>
      <c r="W120" s="134"/>
    </row>
    <row r="121" spans="1:23" ht="16.5" thickTop="1" thickBot="1" x14ac:dyDescent="0.3">
      <c r="A121" s="127"/>
      <c r="B121" s="127"/>
      <c r="C121" s="127" t="s">
        <v>57</v>
      </c>
      <c r="D121" s="127"/>
      <c r="E121" s="127"/>
      <c r="F121" s="130"/>
      <c r="G121" s="131"/>
      <c r="H121" s="127" t="s">
        <v>58</v>
      </c>
      <c r="I121" s="127"/>
      <c r="J121" s="127" t="s">
        <v>59</v>
      </c>
      <c r="K121" s="127"/>
      <c r="L121" s="127"/>
      <c r="M121" s="128" t="s">
        <v>337</v>
      </c>
      <c r="N121" s="133" t="str">
        <f>IF($L121='HIDE DROP DOWNS'!$E$2,'HIDE DROP DOWNS'!$E$2,IF($L121='HIDE DROP DOWNS'!$E$3,'HIDE DROP DOWNS'!$E$3,IF($L121='HIDE DROP DOWNS'!$E$4,'HIDE DROP DOWNS'!$E$4,_xlfn.IFNA($L121*VLOOKUP($M121,'HIDE DROP DOWNS'!$O$2:$P$3,2,FALSE),""))))</f>
        <v/>
      </c>
      <c r="O121" s="127" t="s">
        <v>59</v>
      </c>
      <c r="P121" s="127" t="s">
        <v>60</v>
      </c>
      <c r="Q121" s="127" t="s">
        <v>59</v>
      </c>
      <c r="R121" s="127" t="s">
        <v>61</v>
      </c>
      <c r="S121" s="127" t="s">
        <v>59</v>
      </c>
      <c r="T121" s="127" t="s">
        <v>61</v>
      </c>
      <c r="U121" s="127" t="s">
        <v>59</v>
      </c>
      <c r="V121" s="127" t="s">
        <v>61</v>
      </c>
      <c r="W121" s="134"/>
    </row>
    <row r="122" spans="1:23" ht="16.5" thickTop="1" thickBot="1" x14ac:dyDescent="0.3">
      <c r="A122" s="127"/>
      <c r="B122" s="127"/>
      <c r="C122" s="127" t="s">
        <v>57</v>
      </c>
      <c r="D122" s="127"/>
      <c r="E122" s="127"/>
      <c r="F122" s="130"/>
      <c r="G122" s="131"/>
      <c r="H122" s="127" t="s">
        <v>58</v>
      </c>
      <c r="I122" s="127"/>
      <c r="J122" s="127" t="s">
        <v>59</v>
      </c>
      <c r="K122" s="127"/>
      <c r="L122" s="127"/>
      <c r="M122" s="128" t="s">
        <v>337</v>
      </c>
      <c r="N122" s="133" t="str">
        <f>IF($L122='HIDE DROP DOWNS'!$E$2,'HIDE DROP DOWNS'!$E$2,IF($L122='HIDE DROP DOWNS'!$E$3,'HIDE DROP DOWNS'!$E$3,IF($L122='HIDE DROP DOWNS'!$E$4,'HIDE DROP DOWNS'!$E$4,_xlfn.IFNA($L122*VLOOKUP($M122,'HIDE DROP DOWNS'!$O$2:$P$3,2,FALSE),""))))</f>
        <v/>
      </c>
      <c r="O122" s="127" t="s">
        <v>59</v>
      </c>
      <c r="P122" s="127" t="s">
        <v>60</v>
      </c>
      <c r="Q122" s="127" t="s">
        <v>59</v>
      </c>
      <c r="R122" s="127" t="s">
        <v>61</v>
      </c>
      <c r="S122" s="127" t="s">
        <v>59</v>
      </c>
      <c r="T122" s="127" t="s">
        <v>61</v>
      </c>
      <c r="U122" s="127" t="s">
        <v>59</v>
      </c>
      <c r="V122" s="127" t="s">
        <v>61</v>
      </c>
      <c r="W122" s="134"/>
    </row>
    <row r="123" spans="1:23" ht="16.5" thickTop="1" thickBot="1" x14ac:dyDescent="0.3">
      <c r="A123" s="127"/>
      <c r="B123" s="127"/>
      <c r="C123" s="127" t="s">
        <v>57</v>
      </c>
      <c r="D123" s="127"/>
      <c r="E123" s="127"/>
      <c r="F123" s="130"/>
      <c r="G123" s="131"/>
      <c r="H123" s="127" t="s">
        <v>58</v>
      </c>
      <c r="I123" s="127"/>
      <c r="J123" s="127" t="s">
        <v>59</v>
      </c>
      <c r="K123" s="127"/>
      <c r="L123" s="127"/>
      <c r="M123" s="128" t="s">
        <v>337</v>
      </c>
      <c r="N123" s="133" t="str">
        <f>IF($L123='HIDE DROP DOWNS'!$E$2,'HIDE DROP DOWNS'!$E$2,IF($L123='HIDE DROP DOWNS'!$E$3,'HIDE DROP DOWNS'!$E$3,IF($L123='HIDE DROP DOWNS'!$E$4,'HIDE DROP DOWNS'!$E$4,_xlfn.IFNA($L123*VLOOKUP($M123,'HIDE DROP DOWNS'!$O$2:$P$3,2,FALSE),""))))</f>
        <v/>
      </c>
      <c r="O123" s="127" t="s">
        <v>59</v>
      </c>
      <c r="P123" s="127" t="s">
        <v>60</v>
      </c>
      <c r="Q123" s="127" t="s">
        <v>59</v>
      </c>
      <c r="R123" s="127" t="s">
        <v>61</v>
      </c>
      <c r="S123" s="127" t="s">
        <v>59</v>
      </c>
      <c r="T123" s="127" t="s">
        <v>61</v>
      </c>
      <c r="U123" s="127" t="s">
        <v>59</v>
      </c>
      <c r="V123" s="127" t="s">
        <v>61</v>
      </c>
      <c r="W123" s="134"/>
    </row>
    <row r="124" spans="1:23" ht="16.5" thickTop="1" thickBot="1" x14ac:dyDescent="0.3">
      <c r="A124" s="127"/>
      <c r="B124" s="127"/>
      <c r="C124" s="127" t="s">
        <v>57</v>
      </c>
      <c r="D124" s="127"/>
      <c r="E124" s="127"/>
      <c r="F124" s="130"/>
      <c r="G124" s="131"/>
      <c r="H124" s="127" t="s">
        <v>58</v>
      </c>
      <c r="I124" s="127"/>
      <c r="J124" s="127" t="s">
        <v>59</v>
      </c>
      <c r="K124" s="127"/>
      <c r="L124" s="127"/>
      <c r="M124" s="128" t="s">
        <v>337</v>
      </c>
      <c r="N124" s="133" t="str">
        <f>IF($L124='HIDE DROP DOWNS'!$E$2,'HIDE DROP DOWNS'!$E$2,IF($L124='HIDE DROP DOWNS'!$E$3,'HIDE DROP DOWNS'!$E$3,IF($L124='HIDE DROP DOWNS'!$E$4,'HIDE DROP DOWNS'!$E$4,_xlfn.IFNA($L124*VLOOKUP($M124,'HIDE DROP DOWNS'!$O$2:$P$3,2,FALSE),""))))</f>
        <v/>
      </c>
      <c r="O124" s="127" t="s">
        <v>59</v>
      </c>
      <c r="P124" s="127" t="s">
        <v>60</v>
      </c>
      <c r="Q124" s="127" t="s">
        <v>59</v>
      </c>
      <c r="R124" s="127" t="s">
        <v>61</v>
      </c>
      <c r="S124" s="127" t="s">
        <v>59</v>
      </c>
      <c r="T124" s="127" t="s">
        <v>61</v>
      </c>
      <c r="U124" s="127" t="s">
        <v>59</v>
      </c>
      <c r="V124" s="127" t="s">
        <v>61</v>
      </c>
      <c r="W124" s="134"/>
    </row>
    <row r="125" spans="1:23" ht="16.5" thickTop="1" thickBot="1" x14ac:dyDescent="0.3">
      <c r="A125" s="127"/>
      <c r="B125" s="127"/>
      <c r="C125" s="127" t="s">
        <v>57</v>
      </c>
      <c r="D125" s="127"/>
      <c r="E125" s="127"/>
      <c r="F125" s="130"/>
      <c r="G125" s="131"/>
      <c r="H125" s="127" t="s">
        <v>58</v>
      </c>
      <c r="I125" s="127"/>
      <c r="J125" s="127" t="s">
        <v>59</v>
      </c>
      <c r="K125" s="127"/>
      <c r="L125" s="127"/>
      <c r="M125" s="128" t="s">
        <v>337</v>
      </c>
      <c r="N125" s="133" t="str">
        <f>IF($L125='HIDE DROP DOWNS'!$E$2,'HIDE DROP DOWNS'!$E$2,IF($L125='HIDE DROP DOWNS'!$E$3,'HIDE DROP DOWNS'!$E$3,IF($L125='HIDE DROP DOWNS'!$E$4,'HIDE DROP DOWNS'!$E$4,_xlfn.IFNA($L125*VLOOKUP($M125,'HIDE DROP DOWNS'!$O$2:$P$3,2,FALSE),""))))</f>
        <v/>
      </c>
      <c r="O125" s="127" t="s">
        <v>59</v>
      </c>
      <c r="P125" s="127" t="s">
        <v>60</v>
      </c>
      <c r="Q125" s="127" t="s">
        <v>59</v>
      </c>
      <c r="R125" s="127" t="s">
        <v>61</v>
      </c>
      <c r="S125" s="127" t="s">
        <v>59</v>
      </c>
      <c r="T125" s="127" t="s">
        <v>61</v>
      </c>
      <c r="U125" s="127" t="s">
        <v>59</v>
      </c>
      <c r="V125" s="127" t="s">
        <v>61</v>
      </c>
      <c r="W125" s="134"/>
    </row>
    <row r="126" spans="1:23" ht="16.5" thickTop="1" thickBot="1" x14ac:dyDescent="0.3">
      <c r="A126" s="127"/>
      <c r="B126" s="127"/>
      <c r="C126" s="127" t="s">
        <v>57</v>
      </c>
      <c r="D126" s="127"/>
      <c r="E126" s="127"/>
      <c r="F126" s="130"/>
      <c r="G126" s="131"/>
      <c r="H126" s="127" t="s">
        <v>58</v>
      </c>
      <c r="I126" s="127"/>
      <c r="J126" s="127" t="s">
        <v>59</v>
      </c>
      <c r="K126" s="127"/>
      <c r="L126" s="127"/>
      <c r="M126" s="128" t="s">
        <v>337</v>
      </c>
      <c r="N126" s="133" t="str">
        <f>IF($L126='HIDE DROP DOWNS'!$E$2,'HIDE DROP DOWNS'!$E$2,IF($L126='HIDE DROP DOWNS'!$E$3,'HIDE DROP DOWNS'!$E$3,IF($L126='HIDE DROP DOWNS'!$E$4,'HIDE DROP DOWNS'!$E$4,_xlfn.IFNA($L126*VLOOKUP($M126,'HIDE DROP DOWNS'!$O$2:$P$3,2,FALSE),""))))</f>
        <v/>
      </c>
      <c r="O126" s="127" t="s">
        <v>59</v>
      </c>
      <c r="P126" s="127" t="s">
        <v>60</v>
      </c>
      <c r="Q126" s="127" t="s">
        <v>59</v>
      </c>
      <c r="R126" s="127" t="s">
        <v>61</v>
      </c>
      <c r="S126" s="127" t="s">
        <v>59</v>
      </c>
      <c r="T126" s="127" t="s">
        <v>61</v>
      </c>
      <c r="U126" s="127" t="s">
        <v>59</v>
      </c>
      <c r="V126" s="127" t="s">
        <v>61</v>
      </c>
      <c r="W126" s="134"/>
    </row>
    <row r="127" spans="1:23" ht="16.5" thickTop="1" thickBot="1" x14ac:dyDescent="0.3">
      <c r="A127" s="127"/>
      <c r="B127" s="127"/>
      <c r="C127" s="127" t="s">
        <v>57</v>
      </c>
      <c r="D127" s="127"/>
      <c r="E127" s="127"/>
      <c r="F127" s="130"/>
      <c r="G127" s="131"/>
      <c r="H127" s="127" t="s">
        <v>58</v>
      </c>
      <c r="I127" s="127"/>
      <c r="J127" s="127" t="s">
        <v>59</v>
      </c>
      <c r="K127" s="127"/>
      <c r="L127" s="127"/>
      <c r="M127" s="128" t="s">
        <v>337</v>
      </c>
      <c r="N127" s="133" t="str">
        <f>IF($L127='HIDE DROP DOWNS'!$E$2,'HIDE DROP DOWNS'!$E$2,IF($L127='HIDE DROP DOWNS'!$E$3,'HIDE DROP DOWNS'!$E$3,IF($L127='HIDE DROP DOWNS'!$E$4,'HIDE DROP DOWNS'!$E$4,_xlfn.IFNA($L127*VLOOKUP($M127,'HIDE DROP DOWNS'!$O$2:$P$3,2,FALSE),""))))</f>
        <v/>
      </c>
      <c r="O127" s="127" t="s">
        <v>59</v>
      </c>
      <c r="P127" s="127" t="s">
        <v>60</v>
      </c>
      <c r="Q127" s="127" t="s">
        <v>59</v>
      </c>
      <c r="R127" s="127" t="s">
        <v>61</v>
      </c>
      <c r="S127" s="127" t="s">
        <v>59</v>
      </c>
      <c r="T127" s="127" t="s">
        <v>61</v>
      </c>
      <c r="U127" s="127" t="s">
        <v>59</v>
      </c>
      <c r="V127" s="127" t="s">
        <v>61</v>
      </c>
      <c r="W127" s="134"/>
    </row>
    <row r="128" spans="1:23" ht="16.5" thickTop="1" thickBot="1" x14ac:dyDescent="0.3">
      <c r="A128" s="127"/>
      <c r="B128" s="127"/>
      <c r="C128" s="127" t="s">
        <v>57</v>
      </c>
      <c r="D128" s="127"/>
      <c r="E128" s="127"/>
      <c r="F128" s="130"/>
      <c r="G128" s="131"/>
      <c r="H128" s="127" t="s">
        <v>58</v>
      </c>
      <c r="I128" s="127"/>
      <c r="J128" s="127" t="s">
        <v>59</v>
      </c>
      <c r="K128" s="127"/>
      <c r="L128" s="127"/>
      <c r="M128" s="128" t="s">
        <v>337</v>
      </c>
      <c r="N128" s="133" t="str">
        <f>IF($L128='HIDE DROP DOWNS'!$E$2,'HIDE DROP DOWNS'!$E$2,IF($L128='HIDE DROP DOWNS'!$E$3,'HIDE DROP DOWNS'!$E$3,IF($L128='HIDE DROP DOWNS'!$E$4,'HIDE DROP DOWNS'!$E$4,_xlfn.IFNA($L128*VLOOKUP($M128,'HIDE DROP DOWNS'!$O$2:$P$3,2,FALSE),""))))</f>
        <v/>
      </c>
      <c r="O128" s="127" t="s">
        <v>59</v>
      </c>
      <c r="P128" s="127" t="s">
        <v>60</v>
      </c>
      <c r="Q128" s="127" t="s">
        <v>59</v>
      </c>
      <c r="R128" s="127" t="s">
        <v>61</v>
      </c>
      <c r="S128" s="127" t="s">
        <v>59</v>
      </c>
      <c r="T128" s="127" t="s">
        <v>61</v>
      </c>
      <c r="U128" s="127" t="s">
        <v>59</v>
      </c>
      <c r="V128" s="127" t="s">
        <v>61</v>
      </c>
      <c r="W128" s="134"/>
    </row>
    <row r="129" spans="1:23" ht="16.5" thickTop="1" thickBot="1" x14ac:dyDescent="0.3">
      <c r="A129" s="127"/>
      <c r="B129" s="127"/>
      <c r="C129" s="127" t="s">
        <v>57</v>
      </c>
      <c r="D129" s="127"/>
      <c r="E129" s="127"/>
      <c r="F129" s="130"/>
      <c r="G129" s="131"/>
      <c r="H129" s="127" t="s">
        <v>58</v>
      </c>
      <c r="I129" s="127"/>
      <c r="J129" s="127" t="s">
        <v>59</v>
      </c>
      <c r="K129" s="127"/>
      <c r="L129" s="127"/>
      <c r="M129" s="128" t="s">
        <v>337</v>
      </c>
      <c r="N129" s="133" t="str">
        <f>IF($L129='HIDE DROP DOWNS'!$E$2,'HIDE DROP DOWNS'!$E$2,IF($L129='HIDE DROP DOWNS'!$E$3,'HIDE DROP DOWNS'!$E$3,IF($L129='HIDE DROP DOWNS'!$E$4,'HIDE DROP DOWNS'!$E$4,_xlfn.IFNA($L129*VLOOKUP($M129,'HIDE DROP DOWNS'!$O$2:$P$3,2,FALSE),""))))</f>
        <v/>
      </c>
      <c r="O129" s="127" t="s">
        <v>59</v>
      </c>
      <c r="P129" s="127" t="s">
        <v>60</v>
      </c>
      <c r="Q129" s="127" t="s">
        <v>59</v>
      </c>
      <c r="R129" s="127" t="s">
        <v>61</v>
      </c>
      <c r="S129" s="127" t="s">
        <v>59</v>
      </c>
      <c r="T129" s="127" t="s">
        <v>61</v>
      </c>
      <c r="U129" s="127" t="s">
        <v>59</v>
      </c>
      <c r="V129" s="127" t="s">
        <v>61</v>
      </c>
      <c r="W129" s="134"/>
    </row>
    <row r="130" spans="1:23" ht="16.5" thickTop="1" thickBot="1" x14ac:dyDescent="0.3">
      <c r="A130" s="127"/>
      <c r="B130" s="127"/>
      <c r="C130" s="127" t="s">
        <v>57</v>
      </c>
      <c r="D130" s="127"/>
      <c r="E130" s="127"/>
      <c r="F130" s="130"/>
      <c r="G130" s="131"/>
      <c r="H130" s="127" t="s">
        <v>58</v>
      </c>
      <c r="I130" s="127"/>
      <c r="J130" s="127" t="s">
        <v>59</v>
      </c>
      <c r="K130" s="127"/>
      <c r="L130" s="127"/>
      <c r="M130" s="128" t="s">
        <v>337</v>
      </c>
      <c r="N130" s="133" t="str">
        <f>IF($L130='HIDE DROP DOWNS'!$E$2,'HIDE DROP DOWNS'!$E$2,IF($L130='HIDE DROP DOWNS'!$E$3,'HIDE DROP DOWNS'!$E$3,IF($L130='HIDE DROP DOWNS'!$E$4,'HIDE DROP DOWNS'!$E$4,_xlfn.IFNA($L130*VLOOKUP($M130,'HIDE DROP DOWNS'!$O$2:$P$3,2,FALSE),""))))</f>
        <v/>
      </c>
      <c r="O130" s="127" t="s">
        <v>59</v>
      </c>
      <c r="P130" s="127" t="s">
        <v>60</v>
      </c>
      <c r="Q130" s="127" t="s">
        <v>59</v>
      </c>
      <c r="R130" s="127" t="s">
        <v>61</v>
      </c>
      <c r="S130" s="127" t="s">
        <v>59</v>
      </c>
      <c r="T130" s="127" t="s">
        <v>61</v>
      </c>
      <c r="U130" s="127" t="s">
        <v>59</v>
      </c>
      <c r="V130" s="127" t="s">
        <v>61</v>
      </c>
      <c r="W130" s="134"/>
    </row>
    <row r="131" spans="1:23" ht="16.5" thickTop="1" thickBot="1" x14ac:dyDescent="0.3">
      <c r="A131" s="127"/>
      <c r="B131" s="127"/>
      <c r="C131" s="127" t="s">
        <v>57</v>
      </c>
      <c r="D131" s="127"/>
      <c r="E131" s="127"/>
      <c r="F131" s="130"/>
      <c r="G131" s="131"/>
      <c r="H131" s="127" t="s">
        <v>58</v>
      </c>
      <c r="I131" s="127"/>
      <c r="J131" s="127" t="s">
        <v>59</v>
      </c>
      <c r="K131" s="127"/>
      <c r="L131" s="127"/>
      <c r="M131" s="128" t="s">
        <v>337</v>
      </c>
      <c r="N131" s="133" t="str">
        <f>IF($L131='HIDE DROP DOWNS'!$E$2,'HIDE DROP DOWNS'!$E$2,IF($L131='HIDE DROP DOWNS'!$E$3,'HIDE DROP DOWNS'!$E$3,IF($L131='HIDE DROP DOWNS'!$E$4,'HIDE DROP DOWNS'!$E$4,_xlfn.IFNA($L131*VLOOKUP($M131,'HIDE DROP DOWNS'!$O$2:$P$3,2,FALSE),""))))</f>
        <v/>
      </c>
      <c r="O131" s="127" t="s">
        <v>59</v>
      </c>
      <c r="P131" s="127" t="s">
        <v>60</v>
      </c>
      <c r="Q131" s="127" t="s">
        <v>59</v>
      </c>
      <c r="R131" s="127" t="s">
        <v>61</v>
      </c>
      <c r="S131" s="127" t="s">
        <v>59</v>
      </c>
      <c r="T131" s="127" t="s">
        <v>61</v>
      </c>
      <c r="U131" s="127" t="s">
        <v>59</v>
      </c>
      <c r="V131" s="127" t="s">
        <v>61</v>
      </c>
      <c r="W131" s="134"/>
    </row>
    <row r="132" spans="1:23" ht="16.5" thickTop="1" thickBot="1" x14ac:dyDescent="0.3">
      <c r="A132" s="127"/>
      <c r="B132" s="127"/>
      <c r="C132" s="127" t="s">
        <v>57</v>
      </c>
      <c r="D132" s="127"/>
      <c r="E132" s="127"/>
      <c r="F132" s="130"/>
      <c r="G132" s="131"/>
      <c r="H132" s="127" t="s">
        <v>58</v>
      </c>
      <c r="I132" s="127"/>
      <c r="J132" s="127" t="s">
        <v>59</v>
      </c>
      <c r="K132" s="127"/>
      <c r="L132" s="127"/>
      <c r="M132" s="128" t="s">
        <v>337</v>
      </c>
      <c r="N132" s="133" t="str">
        <f>IF($L132='HIDE DROP DOWNS'!$E$2,'HIDE DROP DOWNS'!$E$2,IF($L132='HIDE DROP DOWNS'!$E$3,'HIDE DROP DOWNS'!$E$3,IF($L132='HIDE DROP DOWNS'!$E$4,'HIDE DROP DOWNS'!$E$4,_xlfn.IFNA($L132*VLOOKUP($M132,'HIDE DROP DOWNS'!$O$2:$P$3,2,FALSE),""))))</f>
        <v/>
      </c>
      <c r="O132" s="127" t="s">
        <v>59</v>
      </c>
      <c r="P132" s="127" t="s">
        <v>60</v>
      </c>
      <c r="Q132" s="127" t="s">
        <v>59</v>
      </c>
      <c r="R132" s="127" t="s">
        <v>61</v>
      </c>
      <c r="S132" s="127" t="s">
        <v>59</v>
      </c>
      <c r="T132" s="127" t="s">
        <v>61</v>
      </c>
      <c r="U132" s="127" t="s">
        <v>59</v>
      </c>
      <c r="V132" s="127" t="s">
        <v>61</v>
      </c>
      <c r="W132" s="134"/>
    </row>
    <row r="133" spans="1:23" ht="16.5" thickTop="1" thickBot="1" x14ac:dyDescent="0.3">
      <c r="A133" s="127"/>
      <c r="B133" s="127"/>
      <c r="C133" s="127" t="s">
        <v>57</v>
      </c>
      <c r="D133" s="127"/>
      <c r="E133" s="127"/>
      <c r="F133" s="130"/>
      <c r="G133" s="131"/>
      <c r="H133" s="127" t="s">
        <v>58</v>
      </c>
      <c r="I133" s="127"/>
      <c r="J133" s="127" t="s">
        <v>59</v>
      </c>
      <c r="K133" s="127"/>
      <c r="L133" s="127"/>
      <c r="M133" s="128" t="s">
        <v>337</v>
      </c>
      <c r="N133" s="133" t="str">
        <f>IF($L133='HIDE DROP DOWNS'!$E$2,'HIDE DROP DOWNS'!$E$2,IF($L133='HIDE DROP DOWNS'!$E$3,'HIDE DROP DOWNS'!$E$3,IF($L133='HIDE DROP DOWNS'!$E$4,'HIDE DROP DOWNS'!$E$4,_xlfn.IFNA($L133*VLOOKUP($M133,'HIDE DROP DOWNS'!$O$2:$P$3,2,FALSE),""))))</f>
        <v/>
      </c>
      <c r="O133" s="127" t="s">
        <v>59</v>
      </c>
      <c r="P133" s="127" t="s">
        <v>60</v>
      </c>
      <c r="Q133" s="127" t="s">
        <v>59</v>
      </c>
      <c r="R133" s="127" t="s">
        <v>61</v>
      </c>
      <c r="S133" s="127" t="s">
        <v>59</v>
      </c>
      <c r="T133" s="127" t="s">
        <v>61</v>
      </c>
      <c r="U133" s="127" t="s">
        <v>59</v>
      </c>
      <c r="V133" s="127" t="s">
        <v>61</v>
      </c>
      <c r="W133" s="134"/>
    </row>
    <row r="134" spans="1:23" ht="16.5" thickTop="1" thickBot="1" x14ac:dyDescent="0.3">
      <c r="A134" s="127"/>
      <c r="B134" s="127"/>
      <c r="C134" s="127" t="s">
        <v>57</v>
      </c>
      <c r="D134" s="127"/>
      <c r="E134" s="127"/>
      <c r="F134" s="130"/>
      <c r="G134" s="131"/>
      <c r="H134" s="127" t="s">
        <v>58</v>
      </c>
      <c r="I134" s="127"/>
      <c r="J134" s="127" t="s">
        <v>59</v>
      </c>
      <c r="K134" s="127"/>
      <c r="L134" s="127"/>
      <c r="M134" s="128" t="s">
        <v>337</v>
      </c>
      <c r="N134" s="133" t="str">
        <f>IF($L134='HIDE DROP DOWNS'!$E$2,'HIDE DROP DOWNS'!$E$2,IF($L134='HIDE DROP DOWNS'!$E$3,'HIDE DROP DOWNS'!$E$3,IF($L134='HIDE DROP DOWNS'!$E$4,'HIDE DROP DOWNS'!$E$4,_xlfn.IFNA($L134*VLOOKUP($M134,'HIDE DROP DOWNS'!$O$2:$P$3,2,FALSE),""))))</f>
        <v/>
      </c>
      <c r="O134" s="127" t="s">
        <v>59</v>
      </c>
      <c r="P134" s="127" t="s">
        <v>60</v>
      </c>
      <c r="Q134" s="127" t="s">
        <v>59</v>
      </c>
      <c r="R134" s="127" t="s">
        <v>61</v>
      </c>
      <c r="S134" s="127" t="s">
        <v>59</v>
      </c>
      <c r="T134" s="127" t="s">
        <v>61</v>
      </c>
      <c r="U134" s="127" t="s">
        <v>59</v>
      </c>
      <c r="V134" s="127" t="s">
        <v>61</v>
      </c>
      <c r="W134" s="134"/>
    </row>
    <row r="135" spans="1:23" ht="16.5" thickTop="1" thickBot="1" x14ac:dyDescent="0.3">
      <c r="A135" s="127"/>
      <c r="B135" s="127"/>
      <c r="C135" s="127" t="s">
        <v>57</v>
      </c>
      <c r="D135" s="127"/>
      <c r="E135" s="127"/>
      <c r="F135" s="130"/>
      <c r="G135" s="131"/>
      <c r="H135" s="127" t="s">
        <v>58</v>
      </c>
      <c r="I135" s="127"/>
      <c r="J135" s="127" t="s">
        <v>59</v>
      </c>
      <c r="K135" s="127"/>
      <c r="L135" s="127"/>
      <c r="M135" s="128" t="s">
        <v>337</v>
      </c>
      <c r="N135" s="133" t="str">
        <f>IF($L135='HIDE DROP DOWNS'!$E$2,'HIDE DROP DOWNS'!$E$2,IF($L135='HIDE DROP DOWNS'!$E$3,'HIDE DROP DOWNS'!$E$3,IF($L135='HIDE DROP DOWNS'!$E$4,'HIDE DROP DOWNS'!$E$4,_xlfn.IFNA($L135*VLOOKUP($M135,'HIDE DROP DOWNS'!$O$2:$P$3,2,FALSE),""))))</f>
        <v/>
      </c>
      <c r="O135" s="127" t="s">
        <v>59</v>
      </c>
      <c r="P135" s="127" t="s">
        <v>60</v>
      </c>
      <c r="Q135" s="127" t="s">
        <v>59</v>
      </c>
      <c r="R135" s="127" t="s">
        <v>61</v>
      </c>
      <c r="S135" s="127" t="s">
        <v>59</v>
      </c>
      <c r="T135" s="127" t="s">
        <v>61</v>
      </c>
      <c r="U135" s="127" t="s">
        <v>59</v>
      </c>
      <c r="V135" s="127" t="s">
        <v>61</v>
      </c>
      <c r="W135" s="134"/>
    </row>
    <row r="136" spans="1:23" ht="16.5" thickTop="1" thickBot="1" x14ac:dyDescent="0.3">
      <c r="A136" s="127"/>
      <c r="B136" s="127"/>
      <c r="C136" s="127" t="s">
        <v>57</v>
      </c>
      <c r="D136" s="127"/>
      <c r="E136" s="127"/>
      <c r="F136" s="130"/>
      <c r="G136" s="131"/>
      <c r="H136" s="127" t="s">
        <v>58</v>
      </c>
      <c r="I136" s="127"/>
      <c r="J136" s="127" t="s">
        <v>59</v>
      </c>
      <c r="K136" s="127"/>
      <c r="L136" s="127"/>
      <c r="M136" s="128" t="s">
        <v>337</v>
      </c>
      <c r="N136" s="133" t="str">
        <f>IF($L136='HIDE DROP DOWNS'!$E$2,'HIDE DROP DOWNS'!$E$2,IF($L136='HIDE DROP DOWNS'!$E$3,'HIDE DROP DOWNS'!$E$3,IF($L136='HIDE DROP DOWNS'!$E$4,'HIDE DROP DOWNS'!$E$4,_xlfn.IFNA($L136*VLOOKUP($M136,'HIDE DROP DOWNS'!$O$2:$P$3,2,FALSE),""))))</f>
        <v/>
      </c>
      <c r="O136" s="127" t="s">
        <v>59</v>
      </c>
      <c r="P136" s="127" t="s">
        <v>60</v>
      </c>
      <c r="Q136" s="127" t="s">
        <v>59</v>
      </c>
      <c r="R136" s="127" t="s">
        <v>61</v>
      </c>
      <c r="S136" s="127" t="s">
        <v>59</v>
      </c>
      <c r="T136" s="127" t="s">
        <v>61</v>
      </c>
      <c r="U136" s="127" t="s">
        <v>59</v>
      </c>
      <c r="V136" s="127" t="s">
        <v>61</v>
      </c>
      <c r="W136" s="134"/>
    </row>
    <row r="137" spans="1:23" ht="16.5" thickTop="1" thickBot="1" x14ac:dyDescent="0.3">
      <c r="A137" s="127"/>
      <c r="B137" s="127"/>
      <c r="C137" s="127" t="s">
        <v>57</v>
      </c>
      <c r="D137" s="127"/>
      <c r="E137" s="127"/>
      <c r="F137" s="130"/>
      <c r="G137" s="131"/>
      <c r="H137" s="127" t="s">
        <v>58</v>
      </c>
      <c r="I137" s="127"/>
      <c r="J137" s="127" t="s">
        <v>59</v>
      </c>
      <c r="K137" s="127"/>
      <c r="L137" s="127"/>
      <c r="M137" s="128" t="s">
        <v>337</v>
      </c>
      <c r="N137" s="133" t="str">
        <f>IF($L137='HIDE DROP DOWNS'!$E$2,'HIDE DROP DOWNS'!$E$2,IF($L137='HIDE DROP DOWNS'!$E$3,'HIDE DROP DOWNS'!$E$3,IF($L137='HIDE DROP DOWNS'!$E$4,'HIDE DROP DOWNS'!$E$4,_xlfn.IFNA($L137*VLOOKUP($M137,'HIDE DROP DOWNS'!$O$2:$P$3,2,FALSE),""))))</f>
        <v/>
      </c>
      <c r="O137" s="127" t="s">
        <v>59</v>
      </c>
      <c r="P137" s="127" t="s">
        <v>60</v>
      </c>
      <c r="Q137" s="127" t="s">
        <v>59</v>
      </c>
      <c r="R137" s="127" t="s">
        <v>61</v>
      </c>
      <c r="S137" s="127" t="s">
        <v>59</v>
      </c>
      <c r="T137" s="127" t="s">
        <v>61</v>
      </c>
      <c r="U137" s="127" t="s">
        <v>59</v>
      </c>
      <c r="V137" s="127" t="s">
        <v>61</v>
      </c>
      <c r="W137" s="134"/>
    </row>
    <row r="138" spans="1:23" ht="16.5" thickTop="1" thickBot="1" x14ac:dyDescent="0.3">
      <c r="A138" s="127"/>
      <c r="B138" s="127"/>
      <c r="C138" s="127" t="s">
        <v>57</v>
      </c>
      <c r="D138" s="127"/>
      <c r="E138" s="127"/>
      <c r="F138" s="130"/>
      <c r="G138" s="131"/>
      <c r="H138" s="127" t="s">
        <v>58</v>
      </c>
      <c r="I138" s="127"/>
      <c r="J138" s="127" t="s">
        <v>59</v>
      </c>
      <c r="K138" s="127"/>
      <c r="L138" s="127"/>
      <c r="M138" s="128" t="s">
        <v>337</v>
      </c>
      <c r="N138" s="133" t="str">
        <f>IF($L138='HIDE DROP DOWNS'!$E$2,'HIDE DROP DOWNS'!$E$2,IF($L138='HIDE DROP DOWNS'!$E$3,'HIDE DROP DOWNS'!$E$3,IF($L138='HIDE DROP DOWNS'!$E$4,'HIDE DROP DOWNS'!$E$4,_xlfn.IFNA($L138*VLOOKUP($M138,'HIDE DROP DOWNS'!$O$2:$P$3,2,FALSE),""))))</f>
        <v/>
      </c>
      <c r="O138" s="127" t="s">
        <v>59</v>
      </c>
      <c r="P138" s="127" t="s">
        <v>60</v>
      </c>
      <c r="Q138" s="127" t="s">
        <v>59</v>
      </c>
      <c r="R138" s="127" t="s">
        <v>61</v>
      </c>
      <c r="S138" s="127" t="s">
        <v>59</v>
      </c>
      <c r="T138" s="127" t="s">
        <v>61</v>
      </c>
      <c r="U138" s="127" t="s">
        <v>59</v>
      </c>
      <c r="V138" s="127" t="s">
        <v>61</v>
      </c>
      <c r="W138" s="134"/>
    </row>
    <row r="139" spans="1:23" ht="16.5" thickTop="1" thickBot="1" x14ac:dyDescent="0.3">
      <c r="A139" s="127"/>
      <c r="B139" s="127"/>
      <c r="C139" s="127" t="s">
        <v>57</v>
      </c>
      <c r="D139" s="127"/>
      <c r="E139" s="127"/>
      <c r="F139" s="130"/>
      <c r="G139" s="131"/>
      <c r="H139" s="127" t="s">
        <v>58</v>
      </c>
      <c r="I139" s="127"/>
      <c r="J139" s="127" t="s">
        <v>59</v>
      </c>
      <c r="K139" s="127"/>
      <c r="L139" s="127"/>
      <c r="M139" s="128" t="s">
        <v>337</v>
      </c>
      <c r="N139" s="133" t="str">
        <f>IF($L139='HIDE DROP DOWNS'!$E$2,'HIDE DROP DOWNS'!$E$2,IF($L139='HIDE DROP DOWNS'!$E$3,'HIDE DROP DOWNS'!$E$3,IF($L139='HIDE DROP DOWNS'!$E$4,'HIDE DROP DOWNS'!$E$4,_xlfn.IFNA($L139*VLOOKUP($M139,'HIDE DROP DOWNS'!$O$2:$P$3,2,FALSE),""))))</f>
        <v/>
      </c>
      <c r="O139" s="127" t="s">
        <v>59</v>
      </c>
      <c r="P139" s="127" t="s">
        <v>60</v>
      </c>
      <c r="Q139" s="127" t="s">
        <v>59</v>
      </c>
      <c r="R139" s="127" t="s">
        <v>61</v>
      </c>
      <c r="S139" s="127" t="s">
        <v>59</v>
      </c>
      <c r="T139" s="127" t="s">
        <v>61</v>
      </c>
      <c r="U139" s="127" t="s">
        <v>59</v>
      </c>
      <c r="V139" s="127" t="s">
        <v>61</v>
      </c>
      <c r="W139" s="134"/>
    </row>
    <row r="140" spans="1:23" ht="16.5" thickTop="1" thickBot="1" x14ac:dyDescent="0.3">
      <c r="A140" s="127"/>
      <c r="B140" s="127"/>
      <c r="C140" s="127" t="s">
        <v>57</v>
      </c>
      <c r="D140" s="127"/>
      <c r="E140" s="127"/>
      <c r="F140" s="130"/>
      <c r="G140" s="131"/>
      <c r="H140" s="127" t="s">
        <v>58</v>
      </c>
      <c r="I140" s="127"/>
      <c r="J140" s="127" t="s">
        <v>59</v>
      </c>
      <c r="K140" s="127"/>
      <c r="L140" s="127"/>
      <c r="M140" s="128" t="s">
        <v>337</v>
      </c>
      <c r="N140" s="133" t="str">
        <f>IF($L140='HIDE DROP DOWNS'!$E$2,'HIDE DROP DOWNS'!$E$2,IF($L140='HIDE DROP DOWNS'!$E$3,'HIDE DROP DOWNS'!$E$3,IF($L140='HIDE DROP DOWNS'!$E$4,'HIDE DROP DOWNS'!$E$4,_xlfn.IFNA($L140*VLOOKUP($M140,'HIDE DROP DOWNS'!$O$2:$P$3,2,FALSE),""))))</f>
        <v/>
      </c>
      <c r="O140" s="127" t="s">
        <v>59</v>
      </c>
      <c r="P140" s="127" t="s">
        <v>60</v>
      </c>
      <c r="Q140" s="127" t="s">
        <v>59</v>
      </c>
      <c r="R140" s="127" t="s">
        <v>61</v>
      </c>
      <c r="S140" s="127" t="s">
        <v>59</v>
      </c>
      <c r="T140" s="127" t="s">
        <v>61</v>
      </c>
      <c r="U140" s="127" t="s">
        <v>59</v>
      </c>
      <c r="V140" s="127" t="s">
        <v>61</v>
      </c>
      <c r="W140" s="134"/>
    </row>
    <row r="141" spans="1:23" ht="16.5" thickTop="1" thickBot="1" x14ac:dyDescent="0.3">
      <c r="A141" s="127"/>
      <c r="B141" s="127"/>
      <c r="C141" s="127" t="s">
        <v>57</v>
      </c>
      <c r="D141" s="127"/>
      <c r="E141" s="127"/>
      <c r="F141" s="130"/>
      <c r="G141" s="131"/>
      <c r="H141" s="127" t="s">
        <v>58</v>
      </c>
      <c r="I141" s="127"/>
      <c r="J141" s="127" t="s">
        <v>59</v>
      </c>
      <c r="K141" s="127"/>
      <c r="L141" s="127"/>
      <c r="M141" s="128" t="s">
        <v>337</v>
      </c>
      <c r="N141" s="133" t="str">
        <f>IF($L141='HIDE DROP DOWNS'!$E$2,'HIDE DROP DOWNS'!$E$2,IF($L141='HIDE DROP DOWNS'!$E$3,'HIDE DROP DOWNS'!$E$3,IF($L141='HIDE DROP DOWNS'!$E$4,'HIDE DROP DOWNS'!$E$4,_xlfn.IFNA($L141*VLOOKUP($M141,'HIDE DROP DOWNS'!$O$2:$P$3,2,FALSE),""))))</f>
        <v/>
      </c>
      <c r="O141" s="127" t="s">
        <v>59</v>
      </c>
      <c r="P141" s="127" t="s">
        <v>60</v>
      </c>
      <c r="Q141" s="127" t="s">
        <v>59</v>
      </c>
      <c r="R141" s="127" t="s">
        <v>61</v>
      </c>
      <c r="S141" s="127" t="s">
        <v>59</v>
      </c>
      <c r="T141" s="127" t="s">
        <v>61</v>
      </c>
      <c r="U141" s="127" t="s">
        <v>59</v>
      </c>
      <c r="V141" s="127" t="s">
        <v>61</v>
      </c>
      <c r="W141" s="134"/>
    </row>
    <row r="142" spans="1:23" ht="16.5" thickTop="1" thickBot="1" x14ac:dyDescent="0.3">
      <c r="A142" s="127"/>
      <c r="B142" s="127"/>
      <c r="C142" s="127" t="s">
        <v>57</v>
      </c>
      <c r="D142" s="127"/>
      <c r="E142" s="127"/>
      <c r="F142" s="130"/>
      <c r="G142" s="131"/>
      <c r="H142" s="127" t="s">
        <v>58</v>
      </c>
      <c r="I142" s="127"/>
      <c r="J142" s="127" t="s">
        <v>59</v>
      </c>
      <c r="K142" s="127"/>
      <c r="L142" s="127"/>
      <c r="M142" s="128" t="s">
        <v>337</v>
      </c>
      <c r="N142" s="133" t="str">
        <f>IF($L142='HIDE DROP DOWNS'!$E$2,'HIDE DROP DOWNS'!$E$2,IF($L142='HIDE DROP DOWNS'!$E$3,'HIDE DROP DOWNS'!$E$3,IF($L142='HIDE DROP DOWNS'!$E$4,'HIDE DROP DOWNS'!$E$4,_xlfn.IFNA($L142*VLOOKUP($M142,'HIDE DROP DOWNS'!$O$2:$P$3,2,FALSE),""))))</f>
        <v/>
      </c>
      <c r="O142" s="127" t="s">
        <v>59</v>
      </c>
      <c r="P142" s="127" t="s">
        <v>60</v>
      </c>
      <c r="Q142" s="127" t="s">
        <v>59</v>
      </c>
      <c r="R142" s="127" t="s">
        <v>61</v>
      </c>
      <c r="S142" s="127" t="s">
        <v>59</v>
      </c>
      <c r="T142" s="127" t="s">
        <v>61</v>
      </c>
      <c r="U142" s="127" t="s">
        <v>59</v>
      </c>
      <c r="V142" s="127" t="s">
        <v>61</v>
      </c>
      <c r="W142" s="134"/>
    </row>
    <row r="143" spans="1:23" ht="16.5" thickTop="1" thickBot="1" x14ac:dyDescent="0.3">
      <c r="A143" s="127"/>
      <c r="B143" s="127"/>
      <c r="C143" s="127" t="s">
        <v>57</v>
      </c>
      <c r="D143" s="127"/>
      <c r="E143" s="127"/>
      <c r="F143" s="130"/>
      <c r="G143" s="131"/>
      <c r="H143" s="127" t="s">
        <v>58</v>
      </c>
      <c r="I143" s="127"/>
      <c r="J143" s="127" t="s">
        <v>59</v>
      </c>
      <c r="K143" s="127"/>
      <c r="L143" s="127"/>
      <c r="M143" s="128" t="s">
        <v>337</v>
      </c>
      <c r="N143" s="133" t="str">
        <f>IF($L143='HIDE DROP DOWNS'!$E$2,'HIDE DROP DOWNS'!$E$2,IF($L143='HIDE DROP DOWNS'!$E$3,'HIDE DROP DOWNS'!$E$3,IF($L143='HIDE DROP DOWNS'!$E$4,'HIDE DROP DOWNS'!$E$4,_xlfn.IFNA($L143*VLOOKUP($M143,'HIDE DROP DOWNS'!$O$2:$P$3,2,FALSE),""))))</f>
        <v/>
      </c>
      <c r="O143" s="127" t="s">
        <v>59</v>
      </c>
      <c r="P143" s="127" t="s">
        <v>60</v>
      </c>
      <c r="Q143" s="127" t="s">
        <v>59</v>
      </c>
      <c r="R143" s="127" t="s">
        <v>61</v>
      </c>
      <c r="S143" s="127" t="s">
        <v>59</v>
      </c>
      <c r="T143" s="127" t="s">
        <v>61</v>
      </c>
      <c r="U143" s="127" t="s">
        <v>59</v>
      </c>
      <c r="V143" s="127" t="s">
        <v>61</v>
      </c>
      <c r="W143" s="134"/>
    </row>
    <row r="144" spans="1:23" ht="16.5" thickTop="1" thickBot="1" x14ac:dyDescent="0.3">
      <c r="A144" s="127"/>
      <c r="B144" s="127"/>
      <c r="C144" s="127" t="s">
        <v>57</v>
      </c>
      <c r="D144" s="127"/>
      <c r="E144" s="127"/>
      <c r="F144" s="130"/>
      <c r="G144" s="131"/>
      <c r="H144" s="127" t="s">
        <v>58</v>
      </c>
      <c r="I144" s="127"/>
      <c r="J144" s="127" t="s">
        <v>59</v>
      </c>
      <c r="K144" s="127"/>
      <c r="L144" s="127"/>
      <c r="M144" s="128" t="s">
        <v>337</v>
      </c>
      <c r="N144" s="133" t="str">
        <f>IF($L144='HIDE DROP DOWNS'!$E$2,'HIDE DROP DOWNS'!$E$2,IF($L144='HIDE DROP DOWNS'!$E$3,'HIDE DROP DOWNS'!$E$3,IF($L144='HIDE DROP DOWNS'!$E$4,'HIDE DROP DOWNS'!$E$4,_xlfn.IFNA($L144*VLOOKUP($M144,'HIDE DROP DOWNS'!$O$2:$P$3,2,FALSE),""))))</f>
        <v/>
      </c>
      <c r="O144" s="127" t="s">
        <v>59</v>
      </c>
      <c r="P144" s="127" t="s">
        <v>60</v>
      </c>
      <c r="Q144" s="127" t="s">
        <v>59</v>
      </c>
      <c r="R144" s="127" t="s">
        <v>61</v>
      </c>
      <c r="S144" s="127" t="s">
        <v>59</v>
      </c>
      <c r="T144" s="127" t="s">
        <v>61</v>
      </c>
      <c r="U144" s="127" t="s">
        <v>59</v>
      </c>
      <c r="V144" s="127" t="s">
        <v>61</v>
      </c>
      <c r="W144" s="134"/>
    </row>
    <row r="145" spans="1:23" ht="16.5" thickTop="1" thickBot="1" x14ac:dyDescent="0.3">
      <c r="A145" s="127"/>
      <c r="B145" s="127"/>
      <c r="C145" s="127" t="s">
        <v>57</v>
      </c>
      <c r="D145" s="127"/>
      <c r="E145" s="127"/>
      <c r="F145" s="130"/>
      <c r="G145" s="131"/>
      <c r="H145" s="127" t="s">
        <v>58</v>
      </c>
      <c r="I145" s="127"/>
      <c r="J145" s="127" t="s">
        <v>59</v>
      </c>
      <c r="K145" s="127"/>
      <c r="L145" s="127"/>
      <c r="M145" s="128" t="s">
        <v>337</v>
      </c>
      <c r="N145" s="133" t="str">
        <f>IF($L145='HIDE DROP DOWNS'!$E$2,'HIDE DROP DOWNS'!$E$2,IF($L145='HIDE DROP DOWNS'!$E$3,'HIDE DROP DOWNS'!$E$3,IF($L145='HIDE DROP DOWNS'!$E$4,'HIDE DROP DOWNS'!$E$4,_xlfn.IFNA($L145*VLOOKUP($M145,'HIDE DROP DOWNS'!$O$2:$P$3,2,FALSE),""))))</f>
        <v/>
      </c>
      <c r="O145" s="127" t="s">
        <v>59</v>
      </c>
      <c r="P145" s="127" t="s">
        <v>60</v>
      </c>
      <c r="Q145" s="127" t="s">
        <v>59</v>
      </c>
      <c r="R145" s="127" t="s">
        <v>61</v>
      </c>
      <c r="S145" s="127" t="s">
        <v>59</v>
      </c>
      <c r="T145" s="127" t="s">
        <v>61</v>
      </c>
      <c r="U145" s="127" t="s">
        <v>59</v>
      </c>
      <c r="V145" s="127" t="s">
        <v>61</v>
      </c>
      <c r="W145" s="134"/>
    </row>
    <row r="146" spans="1:23" ht="16.5" thickTop="1" thickBot="1" x14ac:dyDescent="0.3">
      <c r="A146" s="127"/>
      <c r="B146" s="127"/>
      <c r="C146" s="127" t="s">
        <v>57</v>
      </c>
      <c r="D146" s="127"/>
      <c r="E146" s="127"/>
      <c r="F146" s="130"/>
      <c r="G146" s="131"/>
      <c r="H146" s="127" t="s">
        <v>58</v>
      </c>
      <c r="I146" s="127"/>
      <c r="J146" s="127" t="s">
        <v>59</v>
      </c>
      <c r="K146" s="127"/>
      <c r="L146" s="127"/>
      <c r="M146" s="128" t="s">
        <v>337</v>
      </c>
      <c r="N146" s="133" t="str">
        <f>IF($L146='HIDE DROP DOWNS'!$E$2,'HIDE DROP DOWNS'!$E$2,IF($L146='HIDE DROP DOWNS'!$E$3,'HIDE DROP DOWNS'!$E$3,IF($L146='HIDE DROP DOWNS'!$E$4,'HIDE DROP DOWNS'!$E$4,_xlfn.IFNA($L146*VLOOKUP($M146,'HIDE DROP DOWNS'!$O$2:$P$3,2,FALSE),""))))</f>
        <v/>
      </c>
      <c r="O146" s="127" t="s">
        <v>59</v>
      </c>
      <c r="P146" s="127" t="s">
        <v>60</v>
      </c>
      <c r="Q146" s="127" t="s">
        <v>59</v>
      </c>
      <c r="R146" s="127" t="s">
        <v>61</v>
      </c>
      <c r="S146" s="127" t="s">
        <v>59</v>
      </c>
      <c r="T146" s="127" t="s">
        <v>61</v>
      </c>
      <c r="U146" s="127" t="s">
        <v>59</v>
      </c>
      <c r="V146" s="127" t="s">
        <v>61</v>
      </c>
      <c r="W146" s="134"/>
    </row>
    <row r="147" spans="1:23" ht="16.5" thickTop="1" thickBot="1" x14ac:dyDescent="0.3">
      <c r="A147" s="127"/>
      <c r="B147" s="127"/>
      <c r="C147" s="127" t="s">
        <v>57</v>
      </c>
      <c r="D147" s="127"/>
      <c r="E147" s="127"/>
      <c r="F147" s="130"/>
      <c r="G147" s="131"/>
      <c r="H147" s="127" t="s">
        <v>58</v>
      </c>
      <c r="I147" s="127"/>
      <c r="J147" s="127" t="s">
        <v>59</v>
      </c>
      <c r="K147" s="127"/>
      <c r="L147" s="127"/>
      <c r="M147" s="128" t="s">
        <v>337</v>
      </c>
      <c r="N147" s="133" t="str">
        <f>IF($L147='HIDE DROP DOWNS'!$E$2,'HIDE DROP DOWNS'!$E$2,IF($L147='HIDE DROP DOWNS'!$E$3,'HIDE DROP DOWNS'!$E$3,IF($L147='HIDE DROP DOWNS'!$E$4,'HIDE DROP DOWNS'!$E$4,_xlfn.IFNA($L147*VLOOKUP($M147,'HIDE DROP DOWNS'!$O$2:$P$3,2,FALSE),""))))</f>
        <v/>
      </c>
      <c r="O147" s="127" t="s">
        <v>59</v>
      </c>
      <c r="P147" s="127" t="s">
        <v>60</v>
      </c>
      <c r="Q147" s="127" t="s">
        <v>59</v>
      </c>
      <c r="R147" s="127" t="s">
        <v>61</v>
      </c>
      <c r="S147" s="127" t="s">
        <v>59</v>
      </c>
      <c r="T147" s="127" t="s">
        <v>61</v>
      </c>
      <c r="U147" s="127" t="s">
        <v>59</v>
      </c>
      <c r="V147" s="127" t="s">
        <v>61</v>
      </c>
      <c r="W147" s="134"/>
    </row>
    <row r="148" spans="1:23" ht="16.5" thickTop="1" thickBot="1" x14ac:dyDescent="0.3">
      <c r="A148" s="127"/>
      <c r="B148" s="127"/>
      <c r="C148" s="127" t="s">
        <v>57</v>
      </c>
      <c r="D148" s="127"/>
      <c r="E148" s="127"/>
      <c r="F148" s="130"/>
      <c r="G148" s="131"/>
      <c r="H148" s="127" t="s">
        <v>58</v>
      </c>
      <c r="I148" s="127"/>
      <c r="J148" s="127" t="s">
        <v>59</v>
      </c>
      <c r="K148" s="127"/>
      <c r="L148" s="127"/>
      <c r="M148" s="128" t="s">
        <v>337</v>
      </c>
      <c r="N148" s="133" t="str">
        <f>IF($L148='HIDE DROP DOWNS'!$E$2,'HIDE DROP DOWNS'!$E$2,IF($L148='HIDE DROP DOWNS'!$E$3,'HIDE DROP DOWNS'!$E$3,IF($L148='HIDE DROP DOWNS'!$E$4,'HIDE DROP DOWNS'!$E$4,_xlfn.IFNA($L148*VLOOKUP($M148,'HIDE DROP DOWNS'!$O$2:$P$3,2,FALSE),""))))</f>
        <v/>
      </c>
      <c r="O148" s="127" t="s">
        <v>59</v>
      </c>
      <c r="P148" s="127" t="s">
        <v>60</v>
      </c>
      <c r="Q148" s="127" t="s">
        <v>59</v>
      </c>
      <c r="R148" s="127" t="s">
        <v>61</v>
      </c>
      <c r="S148" s="127" t="s">
        <v>59</v>
      </c>
      <c r="T148" s="127" t="s">
        <v>61</v>
      </c>
      <c r="U148" s="127" t="s">
        <v>59</v>
      </c>
      <c r="V148" s="127" t="s">
        <v>61</v>
      </c>
      <c r="W148" s="134"/>
    </row>
    <row r="149" spans="1:23" ht="16.5" thickTop="1" thickBot="1" x14ac:dyDescent="0.3">
      <c r="A149" s="127"/>
      <c r="B149" s="127"/>
      <c r="C149" s="127" t="s">
        <v>57</v>
      </c>
      <c r="D149" s="127"/>
      <c r="E149" s="127"/>
      <c r="F149" s="130"/>
      <c r="G149" s="131"/>
      <c r="H149" s="127" t="s">
        <v>58</v>
      </c>
      <c r="I149" s="127"/>
      <c r="J149" s="127" t="s">
        <v>59</v>
      </c>
      <c r="K149" s="127"/>
      <c r="L149" s="127"/>
      <c r="M149" s="128" t="s">
        <v>337</v>
      </c>
      <c r="N149" s="133" t="str">
        <f>IF($L149='HIDE DROP DOWNS'!$E$2,'HIDE DROP DOWNS'!$E$2,IF($L149='HIDE DROP DOWNS'!$E$3,'HIDE DROP DOWNS'!$E$3,IF($L149='HIDE DROP DOWNS'!$E$4,'HIDE DROP DOWNS'!$E$4,_xlfn.IFNA($L149*VLOOKUP($M149,'HIDE DROP DOWNS'!$O$2:$P$3,2,FALSE),""))))</f>
        <v/>
      </c>
      <c r="O149" s="127" t="s">
        <v>59</v>
      </c>
      <c r="P149" s="127" t="s">
        <v>60</v>
      </c>
      <c r="Q149" s="127" t="s">
        <v>59</v>
      </c>
      <c r="R149" s="127" t="s">
        <v>61</v>
      </c>
      <c r="S149" s="127" t="s">
        <v>59</v>
      </c>
      <c r="T149" s="127" t="s">
        <v>61</v>
      </c>
      <c r="U149" s="127" t="s">
        <v>59</v>
      </c>
      <c r="V149" s="127" t="s">
        <v>61</v>
      </c>
      <c r="W149" s="134"/>
    </row>
    <row r="150" spans="1:23" ht="16.5" thickTop="1" thickBot="1" x14ac:dyDescent="0.3">
      <c r="A150" s="127"/>
      <c r="B150" s="127"/>
      <c r="C150" s="127" t="s">
        <v>57</v>
      </c>
      <c r="D150" s="127"/>
      <c r="E150" s="127"/>
      <c r="F150" s="130"/>
      <c r="G150" s="131"/>
      <c r="H150" s="127" t="s">
        <v>58</v>
      </c>
      <c r="I150" s="127"/>
      <c r="J150" s="127" t="s">
        <v>59</v>
      </c>
      <c r="K150" s="127"/>
      <c r="L150" s="127"/>
      <c r="M150" s="128" t="s">
        <v>337</v>
      </c>
      <c r="N150" s="133" t="str">
        <f>IF($L150='HIDE DROP DOWNS'!$E$2,'HIDE DROP DOWNS'!$E$2,IF($L150='HIDE DROP DOWNS'!$E$3,'HIDE DROP DOWNS'!$E$3,IF($L150='HIDE DROP DOWNS'!$E$4,'HIDE DROP DOWNS'!$E$4,_xlfn.IFNA($L150*VLOOKUP($M150,'HIDE DROP DOWNS'!$O$2:$P$3,2,FALSE),""))))</f>
        <v/>
      </c>
      <c r="O150" s="127" t="s">
        <v>59</v>
      </c>
      <c r="P150" s="127" t="s">
        <v>60</v>
      </c>
      <c r="Q150" s="127" t="s">
        <v>59</v>
      </c>
      <c r="R150" s="127" t="s">
        <v>61</v>
      </c>
      <c r="S150" s="127" t="s">
        <v>59</v>
      </c>
      <c r="T150" s="127" t="s">
        <v>61</v>
      </c>
      <c r="U150" s="127" t="s">
        <v>59</v>
      </c>
      <c r="V150" s="127" t="s">
        <v>61</v>
      </c>
      <c r="W150" s="134"/>
    </row>
    <row r="151" spans="1:23" ht="16.5" thickTop="1" thickBot="1" x14ac:dyDescent="0.3">
      <c r="A151" s="127"/>
      <c r="B151" s="127"/>
      <c r="C151" s="127" t="s">
        <v>57</v>
      </c>
      <c r="D151" s="127"/>
      <c r="E151" s="127"/>
      <c r="F151" s="130"/>
      <c r="G151" s="131"/>
      <c r="H151" s="127" t="s">
        <v>58</v>
      </c>
      <c r="I151" s="127"/>
      <c r="J151" s="127" t="s">
        <v>59</v>
      </c>
      <c r="K151" s="127"/>
      <c r="L151" s="127"/>
      <c r="M151" s="128" t="s">
        <v>337</v>
      </c>
      <c r="N151" s="133" t="str">
        <f>IF($L151='HIDE DROP DOWNS'!$E$2,'HIDE DROP DOWNS'!$E$2,IF($L151='HIDE DROP DOWNS'!$E$3,'HIDE DROP DOWNS'!$E$3,IF($L151='HIDE DROP DOWNS'!$E$4,'HIDE DROP DOWNS'!$E$4,_xlfn.IFNA($L151*VLOOKUP($M151,'HIDE DROP DOWNS'!$O$2:$P$3,2,FALSE),""))))</f>
        <v/>
      </c>
      <c r="O151" s="127" t="s">
        <v>59</v>
      </c>
      <c r="P151" s="127" t="s">
        <v>60</v>
      </c>
      <c r="Q151" s="127" t="s">
        <v>59</v>
      </c>
      <c r="R151" s="127" t="s">
        <v>61</v>
      </c>
      <c r="S151" s="127" t="s">
        <v>59</v>
      </c>
      <c r="T151" s="127" t="s">
        <v>61</v>
      </c>
      <c r="U151" s="127" t="s">
        <v>59</v>
      </c>
      <c r="V151" s="127" t="s">
        <v>61</v>
      </c>
      <c r="W151" s="134"/>
    </row>
    <row r="152" spans="1:23" ht="16.5" thickTop="1" thickBot="1" x14ac:dyDescent="0.3">
      <c r="A152" s="127"/>
      <c r="B152" s="127"/>
      <c r="C152" s="127" t="s">
        <v>57</v>
      </c>
      <c r="D152" s="127"/>
      <c r="E152" s="127"/>
      <c r="F152" s="130"/>
      <c r="G152" s="131"/>
      <c r="H152" s="127" t="s">
        <v>58</v>
      </c>
      <c r="I152" s="127"/>
      <c r="J152" s="127" t="s">
        <v>59</v>
      </c>
      <c r="K152" s="127"/>
      <c r="L152" s="127"/>
      <c r="M152" s="128" t="s">
        <v>337</v>
      </c>
      <c r="N152" s="133" t="str">
        <f>IF($L152='HIDE DROP DOWNS'!$E$2,'HIDE DROP DOWNS'!$E$2,IF($L152='HIDE DROP DOWNS'!$E$3,'HIDE DROP DOWNS'!$E$3,IF($L152='HIDE DROP DOWNS'!$E$4,'HIDE DROP DOWNS'!$E$4,_xlfn.IFNA($L152*VLOOKUP($M152,'HIDE DROP DOWNS'!$O$2:$P$3,2,FALSE),""))))</f>
        <v/>
      </c>
      <c r="O152" s="127" t="s">
        <v>59</v>
      </c>
      <c r="P152" s="127" t="s">
        <v>60</v>
      </c>
      <c r="Q152" s="127" t="s">
        <v>59</v>
      </c>
      <c r="R152" s="127" t="s">
        <v>61</v>
      </c>
      <c r="S152" s="127" t="s">
        <v>59</v>
      </c>
      <c r="T152" s="127" t="s">
        <v>61</v>
      </c>
      <c r="U152" s="127" t="s">
        <v>59</v>
      </c>
      <c r="V152" s="127" t="s">
        <v>61</v>
      </c>
      <c r="W152" s="134"/>
    </row>
    <row r="153" spans="1:23" ht="16.5" thickTop="1" thickBot="1" x14ac:dyDescent="0.3">
      <c r="A153" s="127"/>
      <c r="B153" s="127"/>
      <c r="C153" s="127" t="s">
        <v>57</v>
      </c>
      <c r="D153" s="127"/>
      <c r="E153" s="127"/>
      <c r="F153" s="130"/>
      <c r="G153" s="131"/>
      <c r="H153" s="127" t="s">
        <v>58</v>
      </c>
      <c r="I153" s="127"/>
      <c r="J153" s="127" t="s">
        <v>59</v>
      </c>
      <c r="K153" s="127"/>
      <c r="L153" s="127"/>
      <c r="M153" s="128" t="s">
        <v>337</v>
      </c>
      <c r="N153" s="133" t="str">
        <f>IF($L153='HIDE DROP DOWNS'!$E$2,'HIDE DROP DOWNS'!$E$2,IF($L153='HIDE DROP DOWNS'!$E$3,'HIDE DROP DOWNS'!$E$3,IF($L153='HIDE DROP DOWNS'!$E$4,'HIDE DROP DOWNS'!$E$4,_xlfn.IFNA($L153*VLOOKUP($M153,'HIDE DROP DOWNS'!$O$2:$P$3,2,FALSE),""))))</f>
        <v/>
      </c>
      <c r="O153" s="127" t="s">
        <v>59</v>
      </c>
      <c r="P153" s="127" t="s">
        <v>60</v>
      </c>
      <c r="Q153" s="127" t="s">
        <v>59</v>
      </c>
      <c r="R153" s="127" t="s">
        <v>61</v>
      </c>
      <c r="S153" s="127" t="s">
        <v>59</v>
      </c>
      <c r="T153" s="127" t="s">
        <v>61</v>
      </c>
      <c r="U153" s="127" t="s">
        <v>59</v>
      </c>
      <c r="V153" s="127" t="s">
        <v>61</v>
      </c>
      <c r="W153" s="134"/>
    </row>
    <row r="154" spans="1:23" ht="16.5" thickTop="1" thickBot="1" x14ac:dyDescent="0.3">
      <c r="A154" s="127"/>
      <c r="B154" s="127"/>
      <c r="C154" s="127" t="s">
        <v>57</v>
      </c>
      <c r="D154" s="127"/>
      <c r="E154" s="127"/>
      <c r="F154" s="130"/>
      <c r="G154" s="131"/>
      <c r="H154" s="127" t="s">
        <v>58</v>
      </c>
      <c r="I154" s="127"/>
      <c r="J154" s="127" t="s">
        <v>59</v>
      </c>
      <c r="K154" s="127"/>
      <c r="L154" s="127"/>
      <c r="M154" s="128" t="s">
        <v>337</v>
      </c>
      <c r="N154" s="133" t="str">
        <f>IF($L154='HIDE DROP DOWNS'!$E$2,'HIDE DROP DOWNS'!$E$2,IF($L154='HIDE DROP DOWNS'!$E$3,'HIDE DROP DOWNS'!$E$3,IF($L154='HIDE DROP DOWNS'!$E$4,'HIDE DROP DOWNS'!$E$4,_xlfn.IFNA($L154*VLOOKUP($M154,'HIDE DROP DOWNS'!$O$2:$P$3,2,FALSE),""))))</f>
        <v/>
      </c>
      <c r="O154" s="127" t="s">
        <v>59</v>
      </c>
      <c r="P154" s="127" t="s">
        <v>60</v>
      </c>
      <c r="Q154" s="127" t="s">
        <v>59</v>
      </c>
      <c r="R154" s="127" t="s">
        <v>61</v>
      </c>
      <c r="S154" s="127" t="s">
        <v>59</v>
      </c>
      <c r="T154" s="127" t="s">
        <v>61</v>
      </c>
      <c r="U154" s="127" t="s">
        <v>59</v>
      </c>
      <c r="V154" s="127" t="s">
        <v>61</v>
      </c>
      <c r="W154" s="134"/>
    </row>
    <row r="155" spans="1:23" ht="16.5" thickTop="1" thickBot="1" x14ac:dyDescent="0.3">
      <c r="A155" s="127"/>
      <c r="B155" s="127"/>
      <c r="C155" s="127" t="s">
        <v>57</v>
      </c>
      <c r="D155" s="127"/>
      <c r="E155" s="127"/>
      <c r="F155" s="130"/>
      <c r="G155" s="131"/>
      <c r="H155" s="127" t="s">
        <v>58</v>
      </c>
      <c r="I155" s="127"/>
      <c r="J155" s="127" t="s">
        <v>59</v>
      </c>
      <c r="K155" s="127"/>
      <c r="L155" s="127"/>
      <c r="M155" s="128" t="s">
        <v>337</v>
      </c>
      <c r="N155" s="133" t="str">
        <f>IF($L155='HIDE DROP DOWNS'!$E$2,'HIDE DROP DOWNS'!$E$2,IF($L155='HIDE DROP DOWNS'!$E$3,'HIDE DROP DOWNS'!$E$3,IF($L155='HIDE DROP DOWNS'!$E$4,'HIDE DROP DOWNS'!$E$4,_xlfn.IFNA($L155*VLOOKUP($M155,'HIDE DROP DOWNS'!$O$2:$P$3,2,FALSE),""))))</f>
        <v/>
      </c>
      <c r="O155" s="127" t="s">
        <v>59</v>
      </c>
      <c r="P155" s="127" t="s">
        <v>60</v>
      </c>
      <c r="Q155" s="127" t="s">
        <v>59</v>
      </c>
      <c r="R155" s="127" t="s">
        <v>61</v>
      </c>
      <c r="S155" s="127" t="s">
        <v>59</v>
      </c>
      <c r="T155" s="127" t="s">
        <v>61</v>
      </c>
      <c r="U155" s="127" t="s">
        <v>59</v>
      </c>
      <c r="V155" s="127" t="s">
        <v>61</v>
      </c>
      <c r="W155" s="134"/>
    </row>
    <row r="156" spans="1:23" ht="16.5" thickTop="1" thickBot="1" x14ac:dyDescent="0.3">
      <c r="A156" s="127"/>
      <c r="B156" s="127"/>
      <c r="C156" s="127" t="s">
        <v>57</v>
      </c>
      <c r="D156" s="127"/>
      <c r="E156" s="127"/>
      <c r="F156" s="130"/>
      <c r="G156" s="131"/>
      <c r="H156" s="127" t="s">
        <v>58</v>
      </c>
      <c r="I156" s="127"/>
      <c r="J156" s="127" t="s">
        <v>59</v>
      </c>
      <c r="K156" s="127"/>
      <c r="L156" s="127"/>
      <c r="M156" s="128" t="s">
        <v>337</v>
      </c>
      <c r="N156" s="133" t="str">
        <f>IF($L156='HIDE DROP DOWNS'!$E$2,'HIDE DROP DOWNS'!$E$2,IF($L156='HIDE DROP DOWNS'!$E$3,'HIDE DROP DOWNS'!$E$3,IF($L156='HIDE DROP DOWNS'!$E$4,'HIDE DROP DOWNS'!$E$4,_xlfn.IFNA($L156*VLOOKUP($M156,'HIDE DROP DOWNS'!$O$2:$P$3,2,FALSE),""))))</f>
        <v/>
      </c>
      <c r="O156" s="127" t="s">
        <v>59</v>
      </c>
      <c r="P156" s="127" t="s">
        <v>60</v>
      </c>
      <c r="Q156" s="127" t="s">
        <v>59</v>
      </c>
      <c r="R156" s="127" t="s">
        <v>61</v>
      </c>
      <c r="S156" s="127" t="s">
        <v>59</v>
      </c>
      <c r="T156" s="127" t="s">
        <v>61</v>
      </c>
      <c r="U156" s="127" t="s">
        <v>59</v>
      </c>
      <c r="V156" s="127" t="s">
        <v>61</v>
      </c>
      <c r="W156" s="134"/>
    </row>
    <row r="157" spans="1:23" ht="16.5" thickTop="1" thickBot="1" x14ac:dyDescent="0.3">
      <c r="A157" s="127"/>
      <c r="B157" s="127"/>
      <c r="C157" s="127" t="s">
        <v>57</v>
      </c>
      <c r="D157" s="127"/>
      <c r="E157" s="127"/>
      <c r="F157" s="130"/>
      <c r="G157" s="131"/>
      <c r="H157" s="127" t="s">
        <v>58</v>
      </c>
      <c r="I157" s="127"/>
      <c r="J157" s="127" t="s">
        <v>59</v>
      </c>
      <c r="K157" s="127"/>
      <c r="L157" s="127"/>
      <c r="M157" s="128" t="s">
        <v>337</v>
      </c>
      <c r="N157" s="133" t="str">
        <f>IF($L157='HIDE DROP DOWNS'!$E$2,'HIDE DROP DOWNS'!$E$2,IF($L157='HIDE DROP DOWNS'!$E$3,'HIDE DROP DOWNS'!$E$3,IF($L157='HIDE DROP DOWNS'!$E$4,'HIDE DROP DOWNS'!$E$4,_xlfn.IFNA($L157*VLOOKUP($M157,'HIDE DROP DOWNS'!$O$2:$P$3,2,FALSE),""))))</f>
        <v/>
      </c>
      <c r="O157" s="127" t="s">
        <v>59</v>
      </c>
      <c r="P157" s="127" t="s">
        <v>60</v>
      </c>
      <c r="Q157" s="127" t="s">
        <v>59</v>
      </c>
      <c r="R157" s="127" t="s">
        <v>61</v>
      </c>
      <c r="S157" s="127" t="s">
        <v>59</v>
      </c>
      <c r="T157" s="127" t="s">
        <v>61</v>
      </c>
      <c r="U157" s="127" t="s">
        <v>59</v>
      </c>
      <c r="V157" s="127" t="s">
        <v>61</v>
      </c>
      <c r="W157" s="134"/>
    </row>
    <row r="158" spans="1:23" ht="16.5" thickTop="1" thickBot="1" x14ac:dyDescent="0.3">
      <c r="A158" s="127"/>
      <c r="B158" s="127"/>
      <c r="C158" s="127" t="s">
        <v>57</v>
      </c>
      <c r="D158" s="127"/>
      <c r="E158" s="127"/>
      <c r="F158" s="130"/>
      <c r="G158" s="131"/>
      <c r="H158" s="127" t="s">
        <v>58</v>
      </c>
      <c r="I158" s="127"/>
      <c r="J158" s="127" t="s">
        <v>59</v>
      </c>
      <c r="K158" s="127"/>
      <c r="L158" s="127"/>
      <c r="M158" s="128" t="s">
        <v>337</v>
      </c>
      <c r="N158" s="133" t="str">
        <f>IF($L158='HIDE DROP DOWNS'!$E$2,'HIDE DROP DOWNS'!$E$2,IF($L158='HIDE DROP DOWNS'!$E$3,'HIDE DROP DOWNS'!$E$3,IF($L158='HIDE DROP DOWNS'!$E$4,'HIDE DROP DOWNS'!$E$4,_xlfn.IFNA($L158*VLOOKUP($M158,'HIDE DROP DOWNS'!$O$2:$P$3,2,FALSE),""))))</f>
        <v/>
      </c>
      <c r="O158" s="127" t="s">
        <v>59</v>
      </c>
      <c r="P158" s="127" t="s">
        <v>60</v>
      </c>
      <c r="Q158" s="127" t="s">
        <v>59</v>
      </c>
      <c r="R158" s="127" t="s">
        <v>61</v>
      </c>
      <c r="S158" s="127" t="s">
        <v>59</v>
      </c>
      <c r="T158" s="127" t="s">
        <v>61</v>
      </c>
      <c r="U158" s="127" t="s">
        <v>59</v>
      </c>
      <c r="V158" s="127" t="s">
        <v>61</v>
      </c>
      <c r="W158" s="134"/>
    </row>
    <row r="159" spans="1:23" ht="16.5" thickTop="1" thickBot="1" x14ac:dyDescent="0.3">
      <c r="A159" s="127"/>
      <c r="B159" s="127"/>
      <c r="C159" s="127" t="s">
        <v>57</v>
      </c>
      <c r="D159" s="127"/>
      <c r="E159" s="127"/>
      <c r="F159" s="130"/>
      <c r="G159" s="131"/>
      <c r="H159" s="127" t="s">
        <v>58</v>
      </c>
      <c r="I159" s="127"/>
      <c r="J159" s="127" t="s">
        <v>59</v>
      </c>
      <c r="K159" s="127"/>
      <c r="L159" s="127"/>
      <c r="M159" s="128" t="s">
        <v>337</v>
      </c>
      <c r="N159" s="133" t="str">
        <f>IF($L159='HIDE DROP DOWNS'!$E$2,'HIDE DROP DOWNS'!$E$2,IF($L159='HIDE DROP DOWNS'!$E$3,'HIDE DROP DOWNS'!$E$3,IF($L159='HIDE DROP DOWNS'!$E$4,'HIDE DROP DOWNS'!$E$4,_xlfn.IFNA($L159*VLOOKUP($M159,'HIDE DROP DOWNS'!$O$2:$P$3,2,FALSE),""))))</f>
        <v/>
      </c>
      <c r="O159" s="127" t="s">
        <v>59</v>
      </c>
      <c r="P159" s="127" t="s">
        <v>60</v>
      </c>
      <c r="Q159" s="127" t="s">
        <v>59</v>
      </c>
      <c r="R159" s="127" t="s">
        <v>61</v>
      </c>
      <c r="S159" s="127" t="s">
        <v>59</v>
      </c>
      <c r="T159" s="127" t="s">
        <v>61</v>
      </c>
      <c r="U159" s="127" t="s">
        <v>59</v>
      </c>
      <c r="V159" s="127" t="s">
        <v>61</v>
      </c>
      <c r="W159" s="134"/>
    </row>
    <row r="160" spans="1:23" ht="16.5" thickTop="1" thickBot="1" x14ac:dyDescent="0.3">
      <c r="A160" s="127"/>
      <c r="B160" s="127"/>
      <c r="C160" s="127" t="s">
        <v>57</v>
      </c>
      <c r="D160" s="127"/>
      <c r="E160" s="127"/>
      <c r="F160" s="130"/>
      <c r="G160" s="131"/>
      <c r="H160" s="127" t="s">
        <v>58</v>
      </c>
      <c r="I160" s="127"/>
      <c r="J160" s="127" t="s">
        <v>59</v>
      </c>
      <c r="K160" s="127"/>
      <c r="L160" s="127"/>
      <c r="M160" s="128" t="s">
        <v>337</v>
      </c>
      <c r="N160" s="133" t="str">
        <f>IF($L160='HIDE DROP DOWNS'!$E$2,'HIDE DROP DOWNS'!$E$2,IF($L160='HIDE DROP DOWNS'!$E$3,'HIDE DROP DOWNS'!$E$3,IF($L160='HIDE DROP DOWNS'!$E$4,'HIDE DROP DOWNS'!$E$4,_xlfn.IFNA($L160*VLOOKUP($M160,'HIDE DROP DOWNS'!$O$2:$P$3,2,FALSE),""))))</f>
        <v/>
      </c>
      <c r="O160" s="127" t="s">
        <v>59</v>
      </c>
      <c r="P160" s="127" t="s">
        <v>60</v>
      </c>
      <c r="Q160" s="127" t="s">
        <v>59</v>
      </c>
      <c r="R160" s="127" t="s">
        <v>61</v>
      </c>
      <c r="S160" s="127" t="s">
        <v>59</v>
      </c>
      <c r="T160" s="127" t="s">
        <v>61</v>
      </c>
      <c r="U160" s="127" t="s">
        <v>59</v>
      </c>
      <c r="V160" s="127" t="s">
        <v>61</v>
      </c>
      <c r="W160" s="134"/>
    </row>
    <row r="161" spans="1:23" ht="16.5" thickTop="1" thickBot="1" x14ac:dyDescent="0.3">
      <c r="A161" s="127"/>
      <c r="B161" s="127"/>
      <c r="C161" s="127" t="s">
        <v>57</v>
      </c>
      <c r="D161" s="127"/>
      <c r="E161" s="127"/>
      <c r="F161" s="130"/>
      <c r="G161" s="131"/>
      <c r="H161" s="127" t="s">
        <v>58</v>
      </c>
      <c r="I161" s="127"/>
      <c r="J161" s="127" t="s">
        <v>59</v>
      </c>
      <c r="K161" s="127"/>
      <c r="L161" s="127"/>
      <c r="M161" s="128" t="s">
        <v>337</v>
      </c>
      <c r="N161" s="133" t="str">
        <f>IF($L161='HIDE DROP DOWNS'!$E$2,'HIDE DROP DOWNS'!$E$2,IF($L161='HIDE DROP DOWNS'!$E$3,'HIDE DROP DOWNS'!$E$3,IF($L161='HIDE DROP DOWNS'!$E$4,'HIDE DROP DOWNS'!$E$4,_xlfn.IFNA($L161*VLOOKUP($M161,'HIDE DROP DOWNS'!$O$2:$P$3,2,FALSE),""))))</f>
        <v/>
      </c>
      <c r="O161" s="127" t="s">
        <v>59</v>
      </c>
      <c r="P161" s="127" t="s">
        <v>60</v>
      </c>
      <c r="Q161" s="127" t="s">
        <v>59</v>
      </c>
      <c r="R161" s="127" t="s">
        <v>61</v>
      </c>
      <c r="S161" s="127" t="s">
        <v>59</v>
      </c>
      <c r="T161" s="127" t="s">
        <v>61</v>
      </c>
      <c r="U161" s="127" t="s">
        <v>59</v>
      </c>
      <c r="V161" s="127" t="s">
        <v>61</v>
      </c>
      <c r="W161" s="134"/>
    </row>
    <row r="162" spans="1:23" ht="16.5" thickTop="1" thickBot="1" x14ac:dyDescent="0.3">
      <c r="A162" s="127"/>
      <c r="B162" s="127"/>
      <c r="C162" s="127" t="s">
        <v>57</v>
      </c>
      <c r="D162" s="127"/>
      <c r="E162" s="127"/>
      <c r="F162" s="130"/>
      <c r="G162" s="131"/>
      <c r="H162" s="127" t="s">
        <v>58</v>
      </c>
      <c r="I162" s="127"/>
      <c r="J162" s="127" t="s">
        <v>59</v>
      </c>
      <c r="K162" s="127"/>
      <c r="L162" s="127"/>
      <c r="M162" s="128" t="s">
        <v>337</v>
      </c>
      <c r="N162" s="133" t="str">
        <f>IF($L162='HIDE DROP DOWNS'!$E$2,'HIDE DROP DOWNS'!$E$2,IF($L162='HIDE DROP DOWNS'!$E$3,'HIDE DROP DOWNS'!$E$3,IF($L162='HIDE DROP DOWNS'!$E$4,'HIDE DROP DOWNS'!$E$4,_xlfn.IFNA($L162*VLOOKUP($M162,'HIDE DROP DOWNS'!$O$2:$P$3,2,FALSE),""))))</f>
        <v/>
      </c>
      <c r="O162" s="127" t="s">
        <v>59</v>
      </c>
      <c r="P162" s="127" t="s">
        <v>60</v>
      </c>
      <c r="Q162" s="127" t="s">
        <v>59</v>
      </c>
      <c r="R162" s="127" t="s">
        <v>61</v>
      </c>
      <c r="S162" s="127" t="s">
        <v>59</v>
      </c>
      <c r="T162" s="127" t="s">
        <v>61</v>
      </c>
      <c r="U162" s="127" t="s">
        <v>59</v>
      </c>
      <c r="V162" s="127" t="s">
        <v>61</v>
      </c>
      <c r="W162" s="134"/>
    </row>
    <row r="163" spans="1:23" ht="16.5" thickTop="1" thickBot="1" x14ac:dyDescent="0.3">
      <c r="A163" s="127"/>
      <c r="B163" s="127"/>
      <c r="C163" s="127" t="s">
        <v>57</v>
      </c>
      <c r="D163" s="127"/>
      <c r="E163" s="127"/>
      <c r="F163" s="130"/>
      <c r="G163" s="131"/>
      <c r="H163" s="127" t="s">
        <v>58</v>
      </c>
      <c r="I163" s="127"/>
      <c r="J163" s="127" t="s">
        <v>59</v>
      </c>
      <c r="K163" s="127"/>
      <c r="L163" s="127"/>
      <c r="M163" s="128" t="s">
        <v>337</v>
      </c>
      <c r="N163" s="133" t="str">
        <f>IF($L163='HIDE DROP DOWNS'!$E$2,'HIDE DROP DOWNS'!$E$2,IF($L163='HIDE DROP DOWNS'!$E$3,'HIDE DROP DOWNS'!$E$3,IF($L163='HIDE DROP DOWNS'!$E$4,'HIDE DROP DOWNS'!$E$4,_xlfn.IFNA($L163*VLOOKUP($M163,'HIDE DROP DOWNS'!$O$2:$P$3,2,FALSE),""))))</f>
        <v/>
      </c>
      <c r="O163" s="127" t="s">
        <v>59</v>
      </c>
      <c r="P163" s="127" t="s">
        <v>60</v>
      </c>
      <c r="Q163" s="127" t="s">
        <v>59</v>
      </c>
      <c r="R163" s="127" t="s">
        <v>61</v>
      </c>
      <c r="S163" s="127" t="s">
        <v>59</v>
      </c>
      <c r="T163" s="127" t="s">
        <v>61</v>
      </c>
      <c r="U163" s="127" t="s">
        <v>59</v>
      </c>
      <c r="V163" s="127" t="s">
        <v>61</v>
      </c>
      <c r="W163" s="134"/>
    </row>
    <row r="164" spans="1:23" ht="16.5" thickTop="1" thickBot="1" x14ac:dyDescent="0.3">
      <c r="A164" s="127"/>
      <c r="B164" s="127"/>
      <c r="C164" s="127" t="s">
        <v>57</v>
      </c>
      <c r="D164" s="127"/>
      <c r="E164" s="127"/>
      <c r="F164" s="130"/>
      <c r="G164" s="131"/>
      <c r="H164" s="127" t="s">
        <v>58</v>
      </c>
      <c r="I164" s="127"/>
      <c r="J164" s="127" t="s">
        <v>59</v>
      </c>
      <c r="K164" s="127"/>
      <c r="L164" s="127"/>
      <c r="M164" s="128" t="s">
        <v>337</v>
      </c>
      <c r="N164" s="133" t="str">
        <f>IF($L164='HIDE DROP DOWNS'!$E$2,'HIDE DROP DOWNS'!$E$2,IF($L164='HIDE DROP DOWNS'!$E$3,'HIDE DROP DOWNS'!$E$3,IF($L164='HIDE DROP DOWNS'!$E$4,'HIDE DROP DOWNS'!$E$4,_xlfn.IFNA($L164*VLOOKUP($M164,'HIDE DROP DOWNS'!$O$2:$P$3,2,FALSE),""))))</f>
        <v/>
      </c>
      <c r="O164" s="127" t="s">
        <v>59</v>
      </c>
      <c r="P164" s="127" t="s">
        <v>60</v>
      </c>
      <c r="Q164" s="127" t="s">
        <v>59</v>
      </c>
      <c r="R164" s="127" t="s">
        <v>61</v>
      </c>
      <c r="S164" s="127" t="s">
        <v>59</v>
      </c>
      <c r="T164" s="127" t="s">
        <v>61</v>
      </c>
      <c r="U164" s="127" t="s">
        <v>59</v>
      </c>
      <c r="V164" s="127" t="s">
        <v>61</v>
      </c>
      <c r="W164" s="134"/>
    </row>
    <row r="165" spans="1:23" ht="16.5" thickTop="1" thickBot="1" x14ac:dyDescent="0.3">
      <c r="A165" s="127"/>
      <c r="B165" s="127"/>
      <c r="C165" s="127" t="s">
        <v>57</v>
      </c>
      <c r="D165" s="127"/>
      <c r="E165" s="127"/>
      <c r="F165" s="130"/>
      <c r="G165" s="131"/>
      <c r="H165" s="127" t="s">
        <v>58</v>
      </c>
      <c r="I165" s="127"/>
      <c r="J165" s="127" t="s">
        <v>59</v>
      </c>
      <c r="K165" s="127"/>
      <c r="L165" s="127"/>
      <c r="M165" s="128" t="s">
        <v>337</v>
      </c>
      <c r="N165" s="133" t="str">
        <f>IF($L165='HIDE DROP DOWNS'!$E$2,'HIDE DROP DOWNS'!$E$2,IF($L165='HIDE DROP DOWNS'!$E$3,'HIDE DROP DOWNS'!$E$3,IF($L165='HIDE DROP DOWNS'!$E$4,'HIDE DROP DOWNS'!$E$4,_xlfn.IFNA($L165*VLOOKUP($M165,'HIDE DROP DOWNS'!$O$2:$P$3,2,FALSE),""))))</f>
        <v/>
      </c>
      <c r="O165" s="127" t="s">
        <v>59</v>
      </c>
      <c r="P165" s="127" t="s">
        <v>60</v>
      </c>
      <c r="Q165" s="127" t="s">
        <v>59</v>
      </c>
      <c r="R165" s="127" t="s">
        <v>61</v>
      </c>
      <c r="S165" s="127" t="s">
        <v>59</v>
      </c>
      <c r="T165" s="127" t="s">
        <v>61</v>
      </c>
      <c r="U165" s="127" t="s">
        <v>59</v>
      </c>
      <c r="V165" s="127" t="s">
        <v>61</v>
      </c>
      <c r="W165" s="134"/>
    </row>
    <row r="166" spans="1:23" ht="16.5" thickTop="1" thickBot="1" x14ac:dyDescent="0.3">
      <c r="A166" s="127"/>
      <c r="B166" s="127"/>
      <c r="C166" s="127" t="s">
        <v>57</v>
      </c>
      <c r="D166" s="127"/>
      <c r="E166" s="127"/>
      <c r="F166" s="130"/>
      <c r="G166" s="131"/>
      <c r="H166" s="127" t="s">
        <v>58</v>
      </c>
      <c r="I166" s="127"/>
      <c r="J166" s="127" t="s">
        <v>59</v>
      </c>
      <c r="K166" s="127"/>
      <c r="L166" s="127"/>
      <c r="M166" s="128" t="s">
        <v>337</v>
      </c>
      <c r="N166" s="133" t="str">
        <f>IF($L166='HIDE DROP DOWNS'!$E$2,'HIDE DROP DOWNS'!$E$2,IF($L166='HIDE DROP DOWNS'!$E$3,'HIDE DROP DOWNS'!$E$3,IF($L166='HIDE DROP DOWNS'!$E$4,'HIDE DROP DOWNS'!$E$4,_xlfn.IFNA($L166*VLOOKUP($M166,'HIDE DROP DOWNS'!$O$2:$P$3,2,FALSE),""))))</f>
        <v/>
      </c>
      <c r="O166" s="127" t="s">
        <v>59</v>
      </c>
      <c r="P166" s="127" t="s">
        <v>60</v>
      </c>
      <c r="Q166" s="127" t="s">
        <v>59</v>
      </c>
      <c r="R166" s="127" t="s">
        <v>61</v>
      </c>
      <c r="S166" s="127" t="s">
        <v>59</v>
      </c>
      <c r="T166" s="127" t="s">
        <v>61</v>
      </c>
      <c r="U166" s="127" t="s">
        <v>59</v>
      </c>
      <c r="V166" s="127" t="s">
        <v>61</v>
      </c>
      <c r="W166" s="134"/>
    </row>
    <row r="167" spans="1:23" ht="16.5" thickTop="1" thickBot="1" x14ac:dyDescent="0.3">
      <c r="A167" s="127"/>
      <c r="B167" s="127"/>
      <c r="C167" s="127" t="s">
        <v>57</v>
      </c>
      <c r="D167" s="127"/>
      <c r="E167" s="127"/>
      <c r="F167" s="130"/>
      <c r="G167" s="131"/>
      <c r="H167" s="127" t="s">
        <v>58</v>
      </c>
      <c r="I167" s="127"/>
      <c r="J167" s="127" t="s">
        <v>59</v>
      </c>
      <c r="K167" s="127"/>
      <c r="L167" s="127"/>
      <c r="M167" s="128" t="s">
        <v>337</v>
      </c>
      <c r="N167" s="133" t="str">
        <f>IF($L167='HIDE DROP DOWNS'!$E$2,'HIDE DROP DOWNS'!$E$2,IF($L167='HIDE DROP DOWNS'!$E$3,'HIDE DROP DOWNS'!$E$3,IF($L167='HIDE DROP DOWNS'!$E$4,'HIDE DROP DOWNS'!$E$4,_xlfn.IFNA($L167*VLOOKUP($M167,'HIDE DROP DOWNS'!$O$2:$P$3,2,FALSE),""))))</f>
        <v/>
      </c>
      <c r="O167" s="127" t="s">
        <v>59</v>
      </c>
      <c r="P167" s="127" t="s">
        <v>60</v>
      </c>
      <c r="Q167" s="127" t="s">
        <v>59</v>
      </c>
      <c r="R167" s="127" t="s">
        <v>61</v>
      </c>
      <c r="S167" s="127" t="s">
        <v>59</v>
      </c>
      <c r="T167" s="127" t="s">
        <v>61</v>
      </c>
      <c r="U167" s="127" t="s">
        <v>59</v>
      </c>
      <c r="V167" s="127" t="s">
        <v>61</v>
      </c>
      <c r="W167" s="134"/>
    </row>
    <row r="168" spans="1:23" ht="16.5" thickTop="1" thickBot="1" x14ac:dyDescent="0.3">
      <c r="A168" s="127"/>
      <c r="B168" s="127"/>
      <c r="C168" s="127" t="s">
        <v>57</v>
      </c>
      <c r="D168" s="127"/>
      <c r="E168" s="127"/>
      <c r="F168" s="130"/>
      <c r="G168" s="131"/>
      <c r="H168" s="127" t="s">
        <v>58</v>
      </c>
      <c r="I168" s="127"/>
      <c r="J168" s="127" t="s">
        <v>59</v>
      </c>
      <c r="K168" s="127"/>
      <c r="L168" s="127"/>
      <c r="M168" s="128" t="s">
        <v>337</v>
      </c>
      <c r="N168" s="133" t="str">
        <f>IF($L168='HIDE DROP DOWNS'!$E$2,'HIDE DROP DOWNS'!$E$2,IF($L168='HIDE DROP DOWNS'!$E$3,'HIDE DROP DOWNS'!$E$3,IF($L168='HIDE DROP DOWNS'!$E$4,'HIDE DROP DOWNS'!$E$4,_xlfn.IFNA($L168*VLOOKUP($M168,'HIDE DROP DOWNS'!$O$2:$P$3,2,FALSE),""))))</f>
        <v/>
      </c>
      <c r="O168" s="127" t="s">
        <v>59</v>
      </c>
      <c r="P168" s="127" t="s">
        <v>60</v>
      </c>
      <c r="Q168" s="127" t="s">
        <v>59</v>
      </c>
      <c r="R168" s="127" t="s">
        <v>61</v>
      </c>
      <c r="S168" s="127" t="s">
        <v>59</v>
      </c>
      <c r="T168" s="127" t="s">
        <v>61</v>
      </c>
      <c r="U168" s="127" t="s">
        <v>59</v>
      </c>
      <c r="V168" s="127" t="s">
        <v>61</v>
      </c>
      <c r="W168" s="134"/>
    </row>
    <row r="169" spans="1:23" ht="16.5" thickTop="1" thickBot="1" x14ac:dyDescent="0.3">
      <c r="A169" s="127"/>
      <c r="B169" s="127"/>
      <c r="C169" s="127" t="s">
        <v>57</v>
      </c>
      <c r="D169" s="127"/>
      <c r="E169" s="127"/>
      <c r="F169" s="130"/>
      <c r="G169" s="131"/>
      <c r="H169" s="127" t="s">
        <v>58</v>
      </c>
      <c r="I169" s="127"/>
      <c r="J169" s="127" t="s">
        <v>59</v>
      </c>
      <c r="K169" s="127"/>
      <c r="L169" s="127"/>
      <c r="M169" s="128" t="s">
        <v>337</v>
      </c>
      <c r="N169" s="133" t="str">
        <f>IF($L169='HIDE DROP DOWNS'!$E$2,'HIDE DROP DOWNS'!$E$2,IF($L169='HIDE DROP DOWNS'!$E$3,'HIDE DROP DOWNS'!$E$3,IF($L169='HIDE DROP DOWNS'!$E$4,'HIDE DROP DOWNS'!$E$4,_xlfn.IFNA($L169*VLOOKUP($M169,'HIDE DROP DOWNS'!$O$2:$P$3,2,FALSE),""))))</f>
        <v/>
      </c>
      <c r="O169" s="127" t="s">
        <v>59</v>
      </c>
      <c r="P169" s="127" t="s">
        <v>60</v>
      </c>
      <c r="Q169" s="127" t="s">
        <v>59</v>
      </c>
      <c r="R169" s="127" t="s">
        <v>61</v>
      </c>
      <c r="S169" s="127" t="s">
        <v>59</v>
      </c>
      <c r="T169" s="127" t="s">
        <v>61</v>
      </c>
      <c r="U169" s="127" t="s">
        <v>59</v>
      </c>
      <c r="V169" s="127" t="s">
        <v>61</v>
      </c>
      <c r="W169" s="134"/>
    </row>
    <row r="170" spans="1:23" ht="16.5" thickTop="1" thickBot="1" x14ac:dyDescent="0.3">
      <c r="A170" s="127"/>
      <c r="B170" s="127"/>
      <c r="C170" s="127" t="s">
        <v>57</v>
      </c>
      <c r="D170" s="127"/>
      <c r="E170" s="127"/>
      <c r="F170" s="130"/>
      <c r="G170" s="131"/>
      <c r="H170" s="127" t="s">
        <v>58</v>
      </c>
      <c r="I170" s="127"/>
      <c r="J170" s="127" t="s">
        <v>59</v>
      </c>
      <c r="K170" s="127"/>
      <c r="L170" s="127"/>
      <c r="M170" s="128" t="s">
        <v>337</v>
      </c>
      <c r="N170" s="133" t="str">
        <f>IF($L170='HIDE DROP DOWNS'!$E$2,'HIDE DROP DOWNS'!$E$2,IF($L170='HIDE DROP DOWNS'!$E$3,'HIDE DROP DOWNS'!$E$3,IF($L170='HIDE DROP DOWNS'!$E$4,'HIDE DROP DOWNS'!$E$4,_xlfn.IFNA($L170*VLOOKUP($M170,'HIDE DROP DOWNS'!$O$2:$P$3,2,FALSE),""))))</f>
        <v/>
      </c>
      <c r="O170" s="127" t="s">
        <v>59</v>
      </c>
      <c r="P170" s="127" t="s">
        <v>60</v>
      </c>
      <c r="Q170" s="127" t="s">
        <v>59</v>
      </c>
      <c r="R170" s="127" t="s">
        <v>61</v>
      </c>
      <c r="S170" s="127" t="s">
        <v>59</v>
      </c>
      <c r="T170" s="127" t="s">
        <v>61</v>
      </c>
      <c r="U170" s="127" t="s">
        <v>59</v>
      </c>
      <c r="V170" s="127" t="s">
        <v>61</v>
      </c>
      <c r="W170" s="134"/>
    </row>
    <row r="171" spans="1:23" ht="16.5" thickTop="1" thickBot="1" x14ac:dyDescent="0.3">
      <c r="A171" s="127"/>
      <c r="B171" s="127"/>
      <c r="C171" s="127" t="s">
        <v>57</v>
      </c>
      <c r="D171" s="127"/>
      <c r="E171" s="127"/>
      <c r="F171" s="130"/>
      <c r="G171" s="131"/>
      <c r="H171" s="127" t="s">
        <v>58</v>
      </c>
      <c r="I171" s="127"/>
      <c r="J171" s="127" t="s">
        <v>59</v>
      </c>
      <c r="K171" s="127"/>
      <c r="L171" s="127"/>
      <c r="M171" s="128" t="s">
        <v>337</v>
      </c>
      <c r="N171" s="133" t="str">
        <f>IF($L171='HIDE DROP DOWNS'!$E$2,'HIDE DROP DOWNS'!$E$2,IF($L171='HIDE DROP DOWNS'!$E$3,'HIDE DROP DOWNS'!$E$3,IF($L171='HIDE DROP DOWNS'!$E$4,'HIDE DROP DOWNS'!$E$4,_xlfn.IFNA($L171*VLOOKUP($M171,'HIDE DROP DOWNS'!$O$2:$P$3,2,FALSE),""))))</f>
        <v/>
      </c>
      <c r="O171" s="127" t="s">
        <v>59</v>
      </c>
      <c r="P171" s="127" t="s">
        <v>60</v>
      </c>
      <c r="Q171" s="127" t="s">
        <v>59</v>
      </c>
      <c r="R171" s="127" t="s">
        <v>61</v>
      </c>
      <c r="S171" s="127" t="s">
        <v>59</v>
      </c>
      <c r="T171" s="127" t="s">
        <v>61</v>
      </c>
      <c r="U171" s="127" t="s">
        <v>59</v>
      </c>
      <c r="V171" s="127" t="s">
        <v>61</v>
      </c>
      <c r="W171" s="134"/>
    </row>
    <row r="172" spans="1:23" ht="16.5" thickTop="1" thickBot="1" x14ac:dyDescent="0.3">
      <c r="A172" s="127"/>
      <c r="B172" s="127"/>
      <c r="C172" s="127" t="s">
        <v>57</v>
      </c>
      <c r="D172" s="127"/>
      <c r="E172" s="127"/>
      <c r="F172" s="130"/>
      <c r="G172" s="131"/>
      <c r="H172" s="127" t="s">
        <v>58</v>
      </c>
      <c r="I172" s="127"/>
      <c r="J172" s="127" t="s">
        <v>59</v>
      </c>
      <c r="K172" s="127"/>
      <c r="L172" s="127"/>
      <c r="M172" s="128" t="s">
        <v>337</v>
      </c>
      <c r="N172" s="133" t="str">
        <f>IF($L172='HIDE DROP DOWNS'!$E$2,'HIDE DROP DOWNS'!$E$2,IF($L172='HIDE DROP DOWNS'!$E$3,'HIDE DROP DOWNS'!$E$3,IF($L172='HIDE DROP DOWNS'!$E$4,'HIDE DROP DOWNS'!$E$4,_xlfn.IFNA($L172*VLOOKUP($M172,'HIDE DROP DOWNS'!$O$2:$P$3,2,FALSE),""))))</f>
        <v/>
      </c>
      <c r="O172" s="127" t="s">
        <v>59</v>
      </c>
      <c r="P172" s="127" t="s">
        <v>60</v>
      </c>
      <c r="Q172" s="127" t="s">
        <v>59</v>
      </c>
      <c r="R172" s="127" t="s">
        <v>61</v>
      </c>
      <c r="S172" s="127" t="s">
        <v>59</v>
      </c>
      <c r="T172" s="127" t="s">
        <v>61</v>
      </c>
      <c r="U172" s="127" t="s">
        <v>59</v>
      </c>
      <c r="V172" s="127" t="s">
        <v>61</v>
      </c>
      <c r="W172" s="134"/>
    </row>
    <row r="173" spans="1:23" ht="16.5" thickTop="1" thickBot="1" x14ac:dyDescent="0.3">
      <c r="A173" s="127"/>
      <c r="B173" s="127"/>
      <c r="C173" s="127" t="s">
        <v>57</v>
      </c>
      <c r="D173" s="127"/>
      <c r="E173" s="127"/>
      <c r="F173" s="130"/>
      <c r="G173" s="131"/>
      <c r="H173" s="127" t="s">
        <v>58</v>
      </c>
      <c r="I173" s="127"/>
      <c r="J173" s="127" t="s">
        <v>59</v>
      </c>
      <c r="K173" s="127"/>
      <c r="L173" s="127"/>
      <c r="M173" s="128" t="s">
        <v>337</v>
      </c>
      <c r="N173" s="133" t="str">
        <f>IF($L173='HIDE DROP DOWNS'!$E$2,'HIDE DROP DOWNS'!$E$2,IF($L173='HIDE DROP DOWNS'!$E$3,'HIDE DROP DOWNS'!$E$3,IF($L173='HIDE DROP DOWNS'!$E$4,'HIDE DROP DOWNS'!$E$4,_xlfn.IFNA($L173*VLOOKUP($M173,'HIDE DROP DOWNS'!$O$2:$P$3,2,FALSE),""))))</f>
        <v/>
      </c>
      <c r="O173" s="127" t="s">
        <v>59</v>
      </c>
      <c r="P173" s="127" t="s">
        <v>60</v>
      </c>
      <c r="Q173" s="127" t="s">
        <v>59</v>
      </c>
      <c r="R173" s="127" t="s">
        <v>61</v>
      </c>
      <c r="S173" s="127" t="s">
        <v>59</v>
      </c>
      <c r="T173" s="127" t="s">
        <v>61</v>
      </c>
      <c r="U173" s="127" t="s">
        <v>59</v>
      </c>
      <c r="V173" s="127" t="s">
        <v>61</v>
      </c>
      <c r="W173" s="134"/>
    </row>
    <row r="174" spans="1:23" ht="16.5" thickTop="1" thickBot="1" x14ac:dyDescent="0.3">
      <c r="A174" s="127"/>
      <c r="B174" s="127"/>
      <c r="C174" s="127" t="s">
        <v>57</v>
      </c>
      <c r="D174" s="127"/>
      <c r="E174" s="127"/>
      <c r="F174" s="130"/>
      <c r="G174" s="131"/>
      <c r="H174" s="127" t="s">
        <v>58</v>
      </c>
      <c r="I174" s="127"/>
      <c r="J174" s="127" t="s">
        <v>59</v>
      </c>
      <c r="K174" s="127"/>
      <c r="L174" s="127"/>
      <c r="M174" s="128" t="s">
        <v>337</v>
      </c>
      <c r="N174" s="133" t="str">
        <f>IF($L174='HIDE DROP DOWNS'!$E$2,'HIDE DROP DOWNS'!$E$2,IF($L174='HIDE DROP DOWNS'!$E$3,'HIDE DROP DOWNS'!$E$3,IF($L174='HIDE DROP DOWNS'!$E$4,'HIDE DROP DOWNS'!$E$4,_xlfn.IFNA($L174*VLOOKUP($M174,'HIDE DROP DOWNS'!$O$2:$P$3,2,FALSE),""))))</f>
        <v/>
      </c>
      <c r="O174" s="127" t="s">
        <v>59</v>
      </c>
      <c r="P174" s="127" t="s">
        <v>60</v>
      </c>
      <c r="Q174" s="127" t="s">
        <v>59</v>
      </c>
      <c r="R174" s="127" t="s">
        <v>61</v>
      </c>
      <c r="S174" s="127" t="s">
        <v>59</v>
      </c>
      <c r="T174" s="127" t="s">
        <v>61</v>
      </c>
      <c r="U174" s="127" t="s">
        <v>59</v>
      </c>
      <c r="V174" s="127" t="s">
        <v>61</v>
      </c>
      <c r="W174" s="134"/>
    </row>
    <row r="175" spans="1:23" ht="16.5" thickTop="1" thickBot="1" x14ac:dyDescent="0.3">
      <c r="A175" s="127"/>
      <c r="B175" s="127"/>
      <c r="C175" s="127" t="s">
        <v>57</v>
      </c>
      <c r="D175" s="127"/>
      <c r="E175" s="127"/>
      <c r="F175" s="130"/>
      <c r="G175" s="131"/>
      <c r="H175" s="127" t="s">
        <v>58</v>
      </c>
      <c r="I175" s="127"/>
      <c r="J175" s="127" t="s">
        <v>59</v>
      </c>
      <c r="K175" s="127"/>
      <c r="L175" s="127"/>
      <c r="M175" s="128" t="s">
        <v>337</v>
      </c>
      <c r="N175" s="133" t="str">
        <f>IF($L175='HIDE DROP DOWNS'!$E$2,'HIDE DROP DOWNS'!$E$2,IF($L175='HIDE DROP DOWNS'!$E$3,'HIDE DROP DOWNS'!$E$3,IF($L175='HIDE DROP DOWNS'!$E$4,'HIDE DROP DOWNS'!$E$4,_xlfn.IFNA($L175*VLOOKUP($M175,'HIDE DROP DOWNS'!$O$2:$P$3,2,FALSE),""))))</f>
        <v/>
      </c>
      <c r="O175" s="127" t="s">
        <v>59</v>
      </c>
      <c r="P175" s="127" t="s">
        <v>60</v>
      </c>
      <c r="Q175" s="127" t="s">
        <v>59</v>
      </c>
      <c r="R175" s="127" t="s">
        <v>61</v>
      </c>
      <c r="S175" s="127" t="s">
        <v>59</v>
      </c>
      <c r="T175" s="127" t="s">
        <v>61</v>
      </c>
      <c r="U175" s="127" t="s">
        <v>59</v>
      </c>
      <c r="V175" s="127" t="s">
        <v>61</v>
      </c>
      <c r="W175" s="134"/>
    </row>
    <row r="176" spans="1:23" ht="16.5" thickTop="1" thickBot="1" x14ac:dyDescent="0.3">
      <c r="A176" s="127"/>
      <c r="B176" s="127"/>
      <c r="C176" s="127" t="s">
        <v>57</v>
      </c>
      <c r="D176" s="127"/>
      <c r="E176" s="127"/>
      <c r="F176" s="130"/>
      <c r="G176" s="131"/>
      <c r="H176" s="127" t="s">
        <v>58</v>
      </c>
      <c r="I176" s="127"/>
      <c r="J176" s="127" t="s">
        <v>59</v>
      </c>
      <c r="K176" s="127"/>
      <c r="L176" s="127"/>
      <c r="M176" s="128" t="s">
        <v>337</v>
      </c>
      <c r="N176" s="133" t="str">
        <f>IF($L176='HIDE DROP DOWNS'!$E$2,'HIDE DROP DOWNS'!$E$2,IF($L176='HIDE DROP DOWNS'!$E$3,'HIDE DROP DOWNS'!$E$3,IF($L176='HIDE DROP DOWNS'!$E$4,'HIDE DROP DOWNS'!$E$4,_xlfn.IFNA($L176*VLOOKUP($M176,'HIDE DROP DOWNS'!$O$2:$P$3,2,FALSE),""))))</f>
        <v/>
      </c>
      <c r="O176" s="127" t="s">
        <v>59</v>
      </c>
      <c r="P176" s="127" t="s">
        <v>60</v>
      </c>
      <c r="Q176" s="127" t="s">
        <v>59</v>
      </c>
      <c r="R176" s="127" t="s">
        <v>61</v>
      </c>
      <c r="S176" s="127" t="s">
        <v>59</v>
      </c>
      <c r="T176" s="127" t="s">
        <v>61</v>
      </c>
      <c r="U176" s="127" t="s">
        <v>59</v>
      </c>
      <c r="V176" s="127" t="s">
        <v>61</v>
      </c>
      <c r="W176" s="134"/>
    </row>
    <row r="177" spans="1:23" ht="16.5" thickTop="1" thickBot="1" x14ac:dyDescent="0.3">
      <c r="A177" s="127"/>
      <c r="B177" s="127"/>
      <c r="C177" s="127" t="s">
        <v>57</v>
      </c>
      <c r="D177" s="127"/>
      <c r="E177" s="127"/>
      <c r="F177" s="130"/>
      <c r="G177" s="131"/>
      <c r="H177" s="127" t="s">
        <v>58</v>
      </c>
      <c r="I177" s="127"/>
      <c r="J177" s="127" t="s">
        <v>59</v>
      </c>
      <c r="K177" s="127"/>
      <c r="L177" s="127"/>
      <c r="M177" s="128" t="s">
        <v>337</v>
      </c>
      <c r="N177" s="133" t="str">
        <f>IF($L177='HIDE DROP DOWNS'!$E$2,'HIDE DROP DOWNS'!$E$2,IF($L177='HIDE DROP DOWNS'!$E$3,'HIDE DROP DOWNS'!$E$3,IF($L177='HIDE DROP DOWNS'!$E$4,'HIDE DROP DOWNS'!$E$4,_xlfn.IFNA($L177*VLOOKUP($M177,'HIDE DROP DOWNS'!$O$2:$P$3,2,FALSE),""))))</f>
        <v/>
      </c>
      <c r="O177" s="127" t="s">
        <v>59</v>
      </c>
      <c r="P177" s="127" t="s">
        <v>60</v>
      </c>
      <c r="Q177" s="127" t="s">
        <v>59</v>
      </c>
      <c r="R177" s="127" t="s">
        <v>61</v>
      </c>
      <c r="S177" s="127" t="s">
        <v>59</v>
      </c>
      <c r="T177" s="127" t="s">
        <v>61</v>
      </c>
      <c r="U177" s="127" t="s">
        <v>59</v>
      </c>
      <c r="V177" s="127" t="s">
        <v>61</v>
      </c>
      <c r="W177" s="134"/>
    </row>
    <row r="178" spans="1:23" ht="16.5" thickTop="1" thickBot="1" x14ac:dyDescent="0.3">
      <c r="A178" s="127"/>
      <c r="B178" s="127"/>
      <c r="C178" s="127" t="s">
        <v>57</v>
      </c>
      <c r="D178" s="127"/>
      <c r="E178" s="127"/>
      <c r="F178" s="130"/>
      <c r="G178" s="131"/>
      <c r="H178" s="127" t="s">
        <v>58</v>
      </c>
      <c r="I178" s="127"/>
      <c r="J178" s="127" t="s">
        <v>59</v>
      </c>
      <c r="K178" s="127"/>
      <c r="L178" s="127"/>
      <c r="M178" s="128" t="s">
        <v>337</v>
      </c>
      <c r="N178" s="133" t="str">
        <f>IF($L178='HIDE DROP DOWNS'!$E$2,'HIDE DROP DOWNS'!$E$2,IF($L178='HIDE DROP DOWNS'!$E$3,'HIDE DROP DOWNS'!$E$3,IF($L178='HIDE DROP DOWNS'!$E$4,'HIDE DROP DOWNS'!$E$4,_xlfn.IFNA($L178*VLOOKUP($M178,'HIDE DROP DOWNS'!$O$2:$P$3,2,FALSE),""))))</f>
        <v/>
      </c>
      <c r="O178" s="127" t="s">
        <v>59</v>
      </c>
      <c r="P178" s="127" t="s">
        <v>60</v>
      </c>
      <c r="Q178" s="127" t="s">
        <v>59</v>
      </c>
      <c r="R178" s="127" t="s">
        <v>61</v>
      </c>
      <c r="S178" s="127" t="s">
        <v>59</v>
      </c>
      <c r="T178" s="127" t="s">
        <v>61</v>
      </c>
      <c r="U178" s="127" t="s">
        <v>59</v>
      </c>
      <c r="V178" s="127" t="s">
        <v>61</v>
      </c>
      <c r="W178" s="134"/>
    </row>
    <row r="179" spans="1:23" ht="16.5" thickTop="1" thickBot="1" x14ac:dyDescent="0.3">
      <c r="A179" s="127"/>
      <c r="B179" s="127"/>
      <c r="C179" s="127" t="s">
        <v>57</v>
      </c>
      <c r="D179" s="127"/>
      <c r="E179" s="127"/>
      <c r="F179" s="130"/>
      <c r="G179" s="131"/>
      <c r="H179" s="127" t="s">
        <v>58</v>
      </c>
      <c r="I179" s="127"/>
      <c r="J179" s="127" t="s">
        <v>59</v>
      </c>
      <c r="K179" s="127"/>
      <c r="L179" s="127"/>
      <c r="M179" s="128" t="s">
        <v>337</v>
      </c>
      <c r="N179" s="133" t="str">
        <f>IF($L179='HIDE DROP DOWNS'!$E$2,'HIDE DROP DOWNS'!$E$2,IF($L179='HIDE DROP DOWNS'!$E$3,'HIDE DROP DOWNS'!$E$3,IF($L179='HIDE DROP DOWNS'!$E$4,'HIDE DROP DOWNS'!$E$4,_xlfn.IFNA($L179*VLOOKUP($M179,'HIDE DROP DOWNS'!$O$2:$P$3,2,FALSE),""))))</f>
        <v/>
      </c>
      <c r="O179" s="127" t="s">
        <v>59</v>
      </c>
      <c r="P179" s="127" t="s">
        <v>60</v>
      </c>
      <c r="Q179" s="127" t="s">
        <v>59</v>
      </c>
      <c r="R179" s="127" t="s">
        <v>61</v>
      </c>
      <c r="S179" s="127" t="s">
        <v>59</v>
      </c>
      <c r="T179" s="127" t="s">
        <v>61</v>
      </c>
      <c r="U179" s="127" t="s">
        <v>59</v>
      </c>
      <c r="V179" s="127" t="s">
        <v>61</v>
      </c>
      <c r="W179" s="134"/>
    </row>
    <row r="180" spans="1:23" ht="16.5" thickTop="1" thickBot="1" x14ac:dyDescent="0.3">
      <c r="A180" s="127"/>
      <c r="B180" s="127"/>
      <c r="C180" s="127" t="s">
        <v>57</v>
      </c>
      <c r="D180" s="127"/>
      <c r="E180" s="127"/>
      <c r="F180" s="130"/>
      <c r="G180" s="131"/>
      <c r="H180" s="127" t="s">
        <v>58</v>
      </c>
      <c r="I180" s="127"/>
      <c r="J180" s="127" t="s">
        <v>59</v>
      </c>
      <c r="K180" s="127"/>
      <c r="L180" s="127"/>
      <c r="M180" s="128" t="s">
        <v>337</v>
      </c>
      <c r="N180" s="133" t="str">
        <f>IF($L180='HIDE DROP DOWNS'!$E$2,'HIDE DROP DOWNS'!$E$2,IF($L180='HIDE DROP DOWNS'!$E$3,'HIDE DROP DOWNS'!$E$3,IF($L180='HIDE DROP DOWNS'!$E$4,'HIDE DROP DOWNS'!$E$4,_xlfn.IFNA($L180*VLOOKUP($M180,'HIDE DROP DOWNS'!$O$2:$P$3,2,FALSE),""))))</f>
        <v/>
      </c>
      <c r="O180" s="127" t="s">
        <v>59</v>
      </c>
      <c r="P180" s="127" t="s">
        <v>60</v>
      </c>
      <c r="Q180" s="127" t="s">
        <v>59</v>
      </c>
      <c r="R180" s="127" t="s">
        <v>61</v>
      </c>
      <c r="S180" s="127" t="s">
        <v>59</v>
      </c>
      <c r="T180" s="127" t="s">
        <v>61</v>
      </c>
      <c r="U180" s="127" t="s">
        <v>59</v>
      </c>
      <c r="V180" s="127" t="s">
        <v>61</v>
      </c>
      <c r="W180" s="134"/>
    </row>
    <row r="181" spans="1:23" ht="16.5" thickTop="1" thickBot="1" x14ac:dyDescent="0.3">
      <c r="A181" s="127"/>
      <c r="B181" s="127"/>
      <c r="C181" s="127" t="s">
        <v>57</v>
      </c>
      <c r="D181" s="127"/>
      <c r="E181" s="127"/>
      <c r="F181" s="130"/>
      <c r="G181" s="131"/>
      <c r="H181" s="127" t="s">
        <v>58</v>
      </c>
      <c r="I181" s="127"/>
      <c r="J181" s="127" t="s">
        <v>59</v>
      </c>
      <c r="K181" s="127"/>
      <c r="L181" s="127"/>
      <c r="M181" s="128" t="s">
        <v>337</v>
      </c>
      <c r="N181" s="133" t="str">
        <f>IF($L181='HIDE DROP DOWNS'!$E$2,'HIDE DROP DOWNS'!$E$2,IF($L181='HIDE DROP DOWNS'!$E$3,'HIDE DROP DOWNS'!$E$3,IF($L181='HIDE DROP DOWNS'!$E$4,'HIDE DROP DOWNS'!$E$4,_xlfn.IFNA($L181*VLOOKUP($M181,'HIDE DROP DOWNS'!$O$2:$P$3,2,FALSE),""))))</f>
        <v/>
      </c>
      <c r="O181" s="127" t="s">
        <v>59</v>
      </c>
      <c r="P181" s="127" t="s">
        <v>60</v>
      </c>
      <c r="Q181" s="127" t="s">
        <v>59</v>
      </c>
      <c r="R181" s="127" t="s">
        <v>61</v>
      </c>
      <c r="S181" s="127" t="s">
        <v>59</v>
      </c>
      <c r="T181" s="127" t="s">
        <v>61</v>
      </c>
      <c r="U181" s="127" t="s">
        <v>59</v>
      </c>
      <c r="V181" s="127" t="s">
        <v>61</v>
      </c>
      <c r="W181" s="134"/>
    </row>
    <row r="182" spans="1:23" ht="16.5" thickTop="1" thickBot="1" x14ac:dyDescent="0.3">
      <c r="A182" s="127"/>
      <c r="B182" s="127"/>
      <c r="C182" s="127" t="s">
        <v>57</v>
      </c>
      <c r="D182" s="127"/>
      <c r="E182" s="127"/>
      <c r="F182" s="130"/>
      <c r="G182" s="131"/>
      <c r="H182" s="127" t="s">
        <v>58</v>
      </c>
      <c r="I182" s="127"/>
      <c r="J182" s="127" t="s">
        <v>59</v>
      </c>
      <c r="K182" s="127"/>
      <c r="L182" s="127"/>
      <c r="M182" s="128" t="s">
        <v>337</v>
      </c>
      <c r="N182" s="133" t="str">
        <f>IF($L182='HIDE DROP DOWNS'!$E$2,'HIDE DROP DOWNS'!$E$2,IF($L182='HIDE DROP DOWNS'!$E$3,'HIDE DROP DOWNS'!$E$3,IF($L182='HIDE DROP DOWNS'!$E$4,'HIDE DROP DOWNS'!$E$4,_xlfn.IFNA($L182*VLOOKUP($M182,'HIDE DROP DOWNS'!$O$2:$P$3,2,FALSE),""))))</f>
        <v/>
      </c>
      <c r="O182" s="127" t="s">
        <v>59</v>
      </c>
      <c r="P182" s="127" t="s">
        <v>60</v>
      </c>
      <c r="Q182" s="127" t="s">
        <v>59</v>
      </c>
      <c r="R182" s="127" t="s">
        <v>61</v>
      </c>
      <c r="S182" s="127" t="s">
        <v>59</v>
      </c>
      <c r="T182" s="127" t="s">
        <v>61</v>
      </c>
      <c r="U182" s="127" t="s">
        <v>59</v>
      </c>
      <c r="V182" s="127" t="s">
        <v>61</v>
      </c>
      <c r="W182" s="134"/>
    </row>
    <row r="183" spans="1:23" ht="16.5" thickTop="1" thickBot="1" x14ac:dyDescent="0.3">
      <c r="A183" s="127"/>
      <c r="B183" s="127"/>
      <c r="C183" s="127" t="s">
        <v>57</v>
      </c>
      <c r="D183" s="127"/>
      <c r="E183" s="127"/>
      <c r="F183" s="130"/>
      <c r="G183" s="131"/>
      <c r="H183" s="127" t="s">
        <v>58</v>
      </c>
      <c r="I183" s="127"/>
      <c r="J183" s="127" t="s">
        <v>59</v>
      </c>
      <c r="K183" s="127"/>
      <c r="L183" s="127"/>
      <c r="M183" s="128" t="s">
        <v>337</v>
      </c>
      <c r="N183" s="133" t="str">
        <f>IF($L183='HIDE DROP DOWNS'!$E$2,'HIDE DROP DOWNS'!$E$2,IF($L183='HIDE DROP DOWNS'!$E$3,'HIDE DROP DOWNS'!$E$3,IF($L183='HIDE DROP DOWNS'!$E$4,'HIDE DROP DOWNS'!$E$4,_xlfn.IFNA($L183*VLOOKUP($M183,'HIDE DROP DOWNS'!$O$2:$P$3,2,FALSE),""))))</f>
        <v/>
      </c>
      <c r="O183" s="127" t="s">
        <v>59</v>
      </c>
      <c r="P183" s="127" t="s">
        <v>60</v>
      </c>
      <c r="Q183" s="127" t="s">
        <v>59</v>
      </c>
      <c r="R183" s="127" t="s">
        <v>61</v>
      </c>
      <c r="S183" s="127" t="s">
        <v>59</v>
      </c>
      <c r="T183" s="127" t="s">
        <v>61</v>
      </c>
      <c r="U183" s="127" t="s">
        <v>59</v>
      </c>
      <c r="V183" s="127" t="s">
        <v>61</v>
      </c>
      <c r="W183" s="134"/>
    </row>
    <row r="184" spans="1:23" ht="16.5" thickTop="1" thickBot="1" x14ac:dyDescent="0.3">
      <c r="A184" s="127"/>
      <c r="B184" s="127"/>
      <c r="C184" s="127" t="s">
        <v>57</v>
      </c>
      <c r="D184" s="127"/>
      <c r="E184" s="127"/>
      <c r="F184" s="130"/>
      <c r="G184" s="131"/>
      <c r="H184" s="127" t="s">
        <v>58</v>
      </c>
      <c r="I184" s="127"/>
      <c r="J184" s="127" t="s">
        <v>59</v>
      </c>
      <c r="K184" s="127"/>
      <c r="L184" s="127"/>
      <c r="M184" s="128" t="s">
        <v>337</v>
      </c>
      <c r="N184" s="133" t="str">
        <f>IF($L184='HIDE DROP DOWNS'!$E$2,'HIDE DROP DOWNS'!$E$2,IF($L184='HIDE DROP DOWNS'!$E$3,'HIDE DROP DOWNS'!$E$3,IF($L184='HIDE DROP DOWNS'!$E$4,'HIDE DROP DOWNS'!$E$4,_xlfn.IFNA($L184*VLOOKUP($M184,'HIDE DROP DOWNS'!$O$2:$P$3,2,FALSE),""))))</f>
        <v/>
      </c>
      <c r="O184" s="127" t="s">
        <v>59</v>
      </c>
      <c r="P184" s="127" t="s">
        <v>60</v>
      </c>
      <c r="Q184" s="127" t="s">
        <v>59</v>
      </c>
      <c r="R184" s="127" t="s">
        <v>61</v>
      </c>
      <c r="S184" s="127" t="s">
        <v>59</v>
      </c>
      <c r="T184" s="127" t="s">
        <v>61</v>
      </c>
      <c r="U184" s="127" t="s">
        <v>59</v>
      </c>
      <c r="V184" s="127" t="s">
        <v>61</v>
      </c>
      <c r="W184" s="134"/>
    </row>
    <row r="185" spans="1:23" ht="16.5" thickTop="1" thickBot="1" x14ac:dyDescent="0.3">
      <c r="A185" s="127"/>
      <c r="B185" s="127"/>
      <c r="C185" s="127" t="s">
        <v>57</v>
      </c>
      <c r="D185" s="127"/>
      <c r="E185" s="127"/>
      <c r="F185" s="130"/>
      <c r="G185" s="131"/>
      <c r="H185" s="127" t="s">
        <v>58</v>
      </c>
      <c r="I185" s="127"/>
      <c r="J185" s="127" t="s">
        <v>59</v>
      </c>
      <c r="K185" s="127"/>
      <c r="L185" s="127"/>
      <c r="M185" s="128" t="s">
        <v>337</v>
      </c>
      <c r="N185" s="133" t="str">
        <f>IF($L185='HIDE DROP DOWNS'!$E$2,'HIDE DROP DOWNS'!$E$2,IF($L185='HIDE DROP DOWNS'!$E$3,'HIDE DROP DOWNS'!$E$3,IF($L185='HIDE DROP DOWNS'!$E$4,'HIDE DROP DOWNS'!$E$4,_xlfn.IFNA($L185*VLOOKUP($M185,'HIDE DROP DOWNS'!$O$2:$P$3,2,FALSE),""))))</f>
        <v/>
      </c>
      <c r="O185" s="127" t="s">
        <v>59</v>
      </c>
      <c r="P185" s="127" t="s">
        <v>60</v>
      </c>
      <c r="Q185" s="127" t="s">
        <v>59</v>
      </c>
      <c r="R185" s="127" t="s">
        <v>61</v>
      </c>
      <c r="S185" s="127" t="s">
        <v>59</v>
      </c>
      <c r="T185" s="127" t="s">
        <v>61</v>
      </c>
      <c r="U185" s="127" t="s">
        <v>59</v>
      </c>
      <c r="V185" s="127" t="s">
        <v>61</v>
      </c>
      <c r="W185" s="134"/>
    </row>
    <row r="186" spans="1:23" ht="16.5" thickTop="1" thickBot="1" x14ac:dyDescent="0.3">
      <c r="A186" s="127"/>
      <c r="B186" s="127"/>
      <c r="C186" s="127" t="s">
        <v>57</v>
      </c>
      <c r="D186" s="127"/>
      <c r="E186" s="127"/>
      <c r="F186" s="130"/>
      <c r="G186" s="131"/>
      <c r="H186" s="127" t="s">
        <v>58</v>
      </c>
      <c r="I186" s="127"/>
      <c r="J186" s="127" t="s">
        <v>59</v>
      </c>
      <c r="K186" s="127"/>
      <c r="L186" s="127"/>
      <c r="M186" s="128" t="s">
        <v>337</v>
      </c>
      <c r="N186" s="133" t="str">
        <f>IF($L186='HIDE DROP DOWNS'!$E$2,'HIDE DROP DOWNS'!$E$2,IF($L186='HIDE DROP DOWNS'!$E$3,'HIDE DROP DOWNS'!$E$3,IF($L186='HIDE DROP DOWNS'!$E$4,'HIDE DROP DOWNS'!$E$4,_xlfn.IFNA($L186*VLOOKUP($M186,'HIDE DROP DOWNS'!$O$2:$P$3,2,FALSE),""))))</f>
        <v/>
      </c>
      <c r="O186" s="127" t="s">
        <v>59</v>
      </c>
      <c r="P186" s="127" t="s">
        <v>60</v>
      </c>
      <c r="Q186" s="127" t="s">
        <v>59</v>
      </c>
      <c r="R186" s="127" t="s">
        <v>61</v>
      </c>
      <c r="S186" s="127" t="s">
        <v>59</v>
      </c>
      <c r="T186" s="127" t="s">
        <v>61</v>
      </c>
      <c r="U186" s="127" t="s">
        <v>59</v>
      </c>
      <c r="V186" s="127" t="s">
        <v>61</v>
      </c>
      <c r="W186" s="134"/>
    </row>
    <row r="187" spans="1:23" ht="16.5" thickTop="1" thickBot="1" x14ac:dyDescent="0.3">
      <c r="A187" s="127"/>
      <c r="B187" s="127"/>
      <c r="C187" s="127" t="s">
        <v>57</v>
      </c>
      <c r="D187" s="127"/>
      <c r="E187" s="127"/>
      <c r="F187" s="130"/>
      <c r="G187" s="131"/>
      <c r="H187" s="127" t="s">
        <v>58</v>
      </c>
      <c r="I187" s="127"/>
      <c r="J187" s="127" t="s">
        <v>59</v>
      </c>
      <c r="K187" s="127"/>
      <c r="L187" s="127"/>
      <c r="M187" s="128" t="s">
        <v>337</v>
      </c>
      <c r="N187" s="133" t="str">
        <f>IF($L187='HIDE DROP DOWNS'!$E$2,'HIDE DROP DOWNS'!$E$2,IF($L187='HIDE DROP DOWNS'!$E$3,'HIDE DROP DOWNS'!$E$3,IF($L187='HIDE DROP DOWNS'!$E$4,'HIDE DROP DOWNS'!$E$4,_xlfn.IFNA($L187*VLOOKUP($M187,'HIDE DROP DOWNS'!$O$2:$P$3,2,FALSE),""))))</f>
        <v/>
      </c>
      <c r="O187" s="127" t="s">
        <v>59</v>
      </c>
      <c r="P187" s="127" t="s">
        <v>60</v>
      </c>
      <c r="Q187" s="127" t="s">
        <v>59</v>
      </c>
      <c r="R187" s="127" t="s">
        <v>61</v>
      </c>
      <c r="S187" s="127" t="s">
        <v>59</v>
      </c>
      <c r="T187" s="127" t="s">
        <v>61</v>
      </c>
      <c r="U187" s="127" t="s">
        <v>59</v>
      </c>
      <c r="V187" s="127" t="s">
        <v>61</v>
      </c>
      <c r="W187" s="134"/>
    </row>
    <row r="188" spans="1:23" ht="16.5" thickTop="1" thickBot="1" x14ac:dyDescent="0.3">
      <c r="A188" s="127"/>
      <c r="B188" s="127"/>
      <c r="C188" s="127" t="s">
        <v>57</v>
      </c>
      <c r="D188" s="127"/>
      <c r="E188" s="127"/>
      <c r="F188" s="130"/>
      <c r="G188" s="131"/>
      <c r="H188" s="127" t="s">
        <v>58</v>
      </c>
      <c r="I188" s="127"/>
      <c r="J188" s="127" t="s">
        <v>59</v>
      </c>
      <c r="K188" s="127"/>
      <c r="L188" s="127"/>
      <c r="M188" s="128" t="s">
        <v>337</v>
      </c>
      <c r="N188" s="133" t="str">
        <f>IF($L188='HIDE DROP DOWNS'!$E$2,'HIDE DROP DOWNS'!$E$2,IF($L188='HIDE DROP DOWNS'!$E$3,'HIDE DROP DOWNS'!$E$3,IF($L188='HIDE DROP DOWNS'!$E$4,'HIDE DROP DOWNS'!$E$4,_xlfn.IFNA($L188*VLOOKUP($M188,'HIDE DROP DOWNS'!$O$2:$P$3,2,FALSE),""))))</f>
        <v/>
      </c>
      <c r="O188" s="127" t="s">
        <v>59</v>
      </c>
      <c r="P188" s="127" t="s">
        <v>60</v>
      </c>
      <c r="Q188" s="127" t="s">
        <v>59</v>
      </c>
      <c r="R188" s="127" t="s">
        <v>61</v>
      </c>
      <c r="S188" s="127" t="s">
        <v>59</v>
      </c>
      <c r="T188" s="127" t="s">
        <v>61</v>
      </c>
      <c r="U188" s="127" t="s">
        <v>59</v>
      </c>
      <c r="V188" s="127" t="s">
        <v>61</v>
      </c>
      <c r="W188" s="134"/>
    </row>
    <row r="189" spans="1:23" ht="16.5" thickTop="1" thickBot="1" x14ac:dyDescent="0.3">
      <c r="A189" s="127"/>
      <c r="B189" s="127"/>
      <c r="C189" s="127" t="s">
        <v>57</v>
      </c>
      <c r="D189" s="127"/>
      <c r="E189" s="127"/>
      <c r="F189" s="130"/>
      <c r="G189" s="131"/>
      <c r="H189" s="127" t="s">
        <v>58</v>
      </c>
      <c r="I189" s="127"/>
      <c r="J189" s="127" t="s">
        <v>59</v>
      </c>
      <c r="K189" s="127"/>
      <c r="L189" s="127"/>
      <c r="M189" s="128" t="s">
        <v>337</v>
      </c>
      <c r="N189" s="133" t="str">
        <f>IF($L189='HIDE DROP DOWNS'!$E$2,'HIDE DROP DOWNS'!$E$2,IF($L189='HIDE DROP DOWNS'!$E$3,'HIDE DROP DOWNS'!$E$3,IF($L189='HIDE DROP DOWNS'!$E$4,'HIDE DROP DOWNS'!$E$4,_xlfn.IFNA($L189*VLOOKUP($M189,'HIDE DROP DOWNS'!$O$2:$P$3,2,FALSE),""))))</f>
        <v/>
      </c>
      <c r="O189" s="127" t="s">
        <v>59</v>
      </c>
      <c r="P189" s="127" t="s">
        <v>60</v>
      </c>
      <c r="Q189" s="127" t="s">
        <v>59</v>
      </c>
      <c r="R189" s="127" t="s">
        <v>61</v>
      </c>
      <c r="S189" s="127" t="s">
        <v>59</v>
      </c>
      <c r="T189" s="127" t="s">
        <v>61</v>
      </c>
      <c r="U189" s="127" t="s">
        <v>59</v>
      </c>
      <c r="V189" s="127" t="s">
        <v>61</v>
      </c>
      <c r="W189" s="134"/>
    </row>
    <row r="190" spans="1:23" ht="16.5" thickTop="1" thickBot="1" x14ac:dyDescent="0.3">
      <c r="A190" s="127"/>
      <c r="B190" s="127"/>
      <c r="C190" s="127" t="s">
        <v>57</v>
      </c>
      <c r="D190" s="127"/>
      <c r="E190" s="127"/>
      <c r="F190" s="130"/>
      <c r="G190" s="131"/>
      <c r="H190" s="127" t="s">
        <v>58</v>
      </c>
      <c r="I190" s="127"/>
      <c r="J190" s="127" t="s">
        <v>59</v>
      </c>
      <c r="K190" s="127"/>
      <c r="L190" s="127"/>
      <c r="M190" s="128" t="s">
        <v>337</v>
      </c>
      <c r="N190" s="133" t="str">
        <f>IF($L190='HIDE DROP DOWNS'!$E$2,'HIDE DROP DOWNS'!$E$2,IF($L190='HIDE DROP DOWNS'!$E$3,'HIDE DROP DOWNS'!$E$3,IF($L190='HIDE DROP DOWNS'!$E$4,'HIDE DROP DOWNS'!$E$4,_xlfn.IFNA($L190*VLOOKUP($M190,'HIDE DROP DOWNS'!$O$2:$P$3,2,FALSE),""))))</f>
        <v/>
      </c>
      <c r="O190" s="127" t="s">
        <v>59</v>
      </c>
      <c r="P190" s="127" t="s">
        <v>60</v>
      </c>
      <c r="Q190" s="127" t="s">
        <v>59</v>
      </c>
      <c r="R190" s="127" t="s">
        <v>61</v>
      </c>
      <c r="S190" s="127" t="s">
        <v>59</v>
      </c>
      <c r="T190" s="127" t="s">
        <v>61</v>
      </c>
      <c r="U190" s="127" t="s">
        <v>59</v>
      </c>
      <c r="V190" s="127" t="s">
        <v>61</v>
      </c>
      <c r="W190" s="134"/>
    </row>
    <row r="191" spans="1:23" ht="16.5" thickTop="1" thickBot="1" x14ac:dyDescent="0.3">
      <c r="A191" s="127"/>
      <c r="B191" s="127"/>
      <c r="C191" s="127" t="s">
        <v>57</v>
      </c>
      <c r="D191" s="127"/>
      <c r="E191" s="127"/>
      <c r="F191" s="130"/>
      <c r="G191" s="131"/>
      <c r="H191" s="127" t="s">
        <v>58</v>
      </c>
      <c r="I191" s="127"/>
      <c r="J191" s="127" t="s">
        <v>59</v>
      </c>
      <c r="K191" s="127"/>
      <c r="L191" s="127"/>
      <c r="M191" s="128" t="s">
        <v>337</v>
      </c>
      <c r="N191" s="133" t="str">
        <f>IF($L191='HIDE DROP DOWNS'!$E$2,'HIDE DROP DOWNS'!$E$2,IF($L191='HIDE DROP DOWNS'!$E$3,'HIDE DROP DOWNS'!$E$3,IF($L191='HIDE DROP DOWNS'!$E$4,'HIDE DROP DOWNS'!$E$4,_xlfn.IFNA($L191*VLOOKUP($M191,'HIDE DROP DOWNS'!$O$2:$P$3,2,FALSE),""))))</f>
        <v/>
      </c>
      <c r="O191" s="127" t="s">
        <v>59</v>
      </c>
      <c r="P191" s="127" t="s">
        <v>60</v>
      </c>
      <c r="Q191" s="127" t="s">
        <v>59</v>
      </c>
      <c r="R191" s="127" t="s">
        <v>61</v>
      </c>
      <c r="S191" s="127" t="s">
        <v>59</v>
      </c>
      <c r="T191" s="127" t="s">
        <v>61</v>
      </c>
      <c r="U191" s="127" t="s">
        <v>59</v>
      </c>
      <c r="V191" s="127" t="s">
        <v>61</v>
      </c>
      <c r="W191" s="134"/>
    </row>
    <row r="192" spans="1:23" ht="16.5" thickTop="1" thickBot="1" x14ac:dyDescent="0.3">
      <c r="A192" s="127"/>
      <c r="B192" s="127"/>
      <c r="C192" s="127" t="s">
        <v>57</v>
      </c>
      <c r="D192" s="127"/>
      <c r="E192" s="127"/>
      <c r="F192" s="130"/>
      <c r="G192" s="131"/>
      <c r="H192" s="127" t="s">
        <v>58</v>
      </c>
      <c r="I192" s="127"/>
      <c r="J192" s="127" t="s">
        <v>59</v>
      </c>
      <c r="K192" s="127"/>
      <c r="L192" s="127"/>
      <c r="M192" s="128" t="s">
        <v>337</v>
      </c>
      <c r="N192" s="133" t="str">
        <f>IF($L192='HIDE DROP DOWNS'!$E$2,'HIDE DROP DOWNS'!$E$2,IF($L192='HIDE DROP DOWNS'!$E$3,'HIDE DROP DOWNS'!$E$3,IF($L192='HIDE DROP DOWNS'!$E$4,'HIDE DROP DOWNS'!$E$4,_xlfn.IFNA($L192*VLOOKUP($M192,'HIDE DROP DOWNS'!$O$2:$P$3,2,FALSE),""))))</f>
        <v/>
      </c>
      <c r="O192" s="127" t="s">
        <v>59</v>
      </c>
      <c r="P192" s="127" t="s">
        <v>60</v>
      </c>
      <c r="Q192" s="127" t="s">
        <v>59</v>
      </c>
      <c r="R192" s="127" t="s">
        <v>61</v>
      </c>
      <c r="S192" s="127" t="s">
        <v>59</v>
      </c>
      <c r="T192" s="127" t="s">
        <v>61</v>
      </c>
      <c r="U192" s="127" t="s">
        <v>59</v>
      </c>
      <c r="V192" s="127" t="s">
        <v>61</v>
      </c>
      <c r="W192" s="134"/>
    </row>
    <row r="193" spans="1:23" ht="16.5" thickTop="1" thickBot="1" x14ac:dyDescent="0.3">
      <c r="A193" s="127"/>
      <c r="B193" s="127"/>
      <c r="C193" s="127" t="s">
        <v>57</v>
      </c>
      <c r="D193" s="127"/>
      <c r="E193" s="127"/>
      <c r="F193" s="130"/>
      <c r="G193" s="131"/>
      <c r="H193" s="127" t="s">
        <v>58</v>
      </c>
      <c r="I193" s="127"/>
      <c r="J193" s="127" t="s">
        <v>59</v>
      </c>
      <c r="K193" s="127"/>
      <c r="L193" s="127"/>
      <c r="M193" s="128" t="s">
        <v>337</v>
      </c>
      <c r="N193" s="133" t="str">
        <f>IF($L193='HIDE DROP DOWNS'!$E$2,'HIDE DROP DOWNS'!$E$2,IF($L193='HIDE DROP DOWNS'!$E$3,'HIDE DROP DOWNS'!$E$3,IF($L193='HIDE DROP DOWNS'!$E$4,'HIDE DROP DOWNS'!$E$4,_xlfn.IFNA($L193*VLOOKUP($M193,'HIDE DROP DOWNS'!$O$2:$P$3,2,FALSE),""))))</f>
        <v/>
      </c>
      <c r="O193" s="127" t="s">
        <v>59</v>
      </c>
      <c r="P193" s="127" t="s">
        <v>60</v>
      </c>
      <c r="Q193" s="127" t="s">
        <v>59</v>
      </c>
      <c r="R193" s="127" t="s">
        <v>61</v>
      </c>
      <c r="S193" s="127" t="s">
        <v>59</v>
      </c>
      <c r="T193" s="127" t="s">
        <v>61</v>
      </c>
      <c r="U193" s="127" t="s">
        <v>59</v>
      </c>
      <c r="V193" s="127" t="s">
        <v>61</v>
      </c>
      <c r="W193" s="134"/>
    </row>
    <row r="194" spans="1:23" ht="16.5" thickTop="1" thickBot="1" x14ac:dyDescent="0.3">
      <c r="A194" s="127"/>
      <c r="B194" s="127"/>
      <c r="C194" s="127" t="s">
        <v>57</v>
      </c>
      <c r="D194" s="127"/>
      <c r="E194" s="127"/>
      <c r="F194" s="130"/>
      <c r="G194" s="131"/>
      <c r="H194" s="127" t="s">
        <v>58</v>
      </c>
      <c r="I194" s="127"/>
      <c r="J194" s="127" t="s">
        <v>59</v>
      </c>
      <c r="K194" s="127"/>
      <c r="L194" s="127"/>
      <c r="M194" s="128" t="s">
        <v>337</v>
      </c>
      <c r="N194" s="133" t="str">
        <f>IF($L194='HIDE DROP DOWNS'!$E$2,'HIDE DROP DOWNS'!$E$2,IF($L194='HIDE DROP DOWNS'!$E$3,'HIDE DROP DOWNS'!$E$3,IF($L194='HIDE DROP DOWNS'!$E$4,'HIDE DROP DOWNS'!$E$4,_xlfn.IFNA($L194*VLOOKUP($M194,'HIDE DROP DOWNS'!$O$2:$P$3,2,FALSE),""))))</f>
        <v/>
      </c>
      <c r="O194" s="127" t="s">
        <v>59</v>
      </c>
      <c r="P194" s="127" t="s">
        <v>60</v>
      </c>
      <c r="Q194" s="127" t="s">
        <v>59</v>
      </c>
      <c r="R194" s="127" t="s">
        <v>61</v>
      </c>
      <c r="S194" s="127" t="s">
        <v>59</v>
      </c>
      <c r="T194" s="127" t="s">
        <v>61</v>
      </c>
      <c r="U194" s="127" t="s">
        <v>59</v>
      </c>
      <c r="V194" s="127" t="s">
        <v>61</v>
      </c>
      <c r="W194" s="134"/>
    </row>
    <row r="195" spans="1:23" ht="16.5" thickTop="1" thickBot="1" x14ac:dyDescent="0.3">
      <c r="A195" s="127"/>
      <c r="B195" s="127"/>
      <c r="C195" s="127" t="s">
        <v>57</v>
      </c>
      <c r="D195" s="127"/>
      <c r="E195" s="127"/>
      <c r="F195" s="130"/>
      <c r="G195" s="131"/>
      <c r="H195" s="127" t="s">
        <v>58</v>
      </c>
      <c r="I195" s="127"/>
      <c r="J195" s="127" t="s">
        <v>59</v>
      </c>
      <c r="K195" s="127"/>
      <c r="L195" s="127"/>
      <c r="M195" s="128" t="s">
        <v>337</v>
      </c>
      <c r="N195" s="133" t="str">
        <f>IF($L195='HIDE DROP DOWNS'!$E$2,'HIDE DROP DOWNS'!$E$2,IF($L195='HIDE DROP DOWNS'!$E$3,'HIDE DROP DOWNS'!$E$3,IF($L195='HIDE DROP DOWNS'!$E$4,'HIDE DROP DOWNS'!$E$4,_xlfn.IFNA($L195*VLOOKUP($M195,'HIDE DROP DOWNS'!$O$2:$P$3,2,FALSE),""))))</f>
        <v/>
      </c>
      <c r="O195" s="127" t="s">
        <v>59</v>
      </c>
      <c r="P195" s="127" t="s">
        <v>60</v>
      </c>
      <c r="Q195" s="127" t="s">
        <v>59</v>
      </c>
      <c r="R195" s="127" t="s">
        <v>61</v>
      </c>
      <c r="S195" s="127" t="s">
        <v>59</v>
      </c>
      <c r="T195" s="127" t="s">
        <v>61</v>
      </c>
      <c r="U195" s="127" t="s">
        <v>59</v>
      </c>
      <c r="V195" s="127" t="s">
        <v>61</v>
      </c>
      <c r="W195" s="134"/>
    </row>
    <row r="196" spans="1:23" ht="16.5" thickTop="1" thickBot="1" x14ac:dyDescent="0.3">
      <c r="A196" s="127"/>
      <c r="B196" s="127"/>
      <c r="C196" s="127" t="s">
        <v>57</v>
      </c>
      <c r="D196" s="127"/>
      <c r="E196" s="127"/>
      <c r="F196" s="130"/>
      <c r="G196" s="131"/>
      <c r="H196" s="127" t="s">
        <v>58</v>
      </c>
      <c r="I196" s="127"/>
      <c r="J196" s="127" t="s">
        <v>59</v>
      </c>
      <c r="K196" s="127"/>
      <c r="L196" s="127"/>
      <c r="M196" s="128" t="s">
        <v>337</v>
      </c>
      <c r="N196" s="133" t="str">
        <f>IF($L196='HIDE DROP DOWNS'!$E$2,'HIDE DROP DOWNS'!$E$2,IF($L196='HIDE DROP DOWNS'!$E$3,'HIDE DROP DOWNS'!$E$3,IF($L196='HIDE DROP DOWNS'!$E$4,'HIDE DROP DOWNS'!$E$4,_xlfn.IFNA($L196*VLOOKUP($M196,'HIDE DROP DOWNS'!$O$2:$P$3,2,FALSE),""))))</f>
        <v/>
      </c>
      <c r="O196" s="127" t="s">
        <v>59</v>
      </c>
      <c r="P196" s="127" t="s">
        <v>60</v>
      </c>
      <c r="Q196" s="127" t="s">
        <v>59</v>
      </c>
      <c r="R196" s="127" t="s">
        <v>61</v>
      </c>
      <c r="S196" s="127" t="s">
        <v>59</v>
      </c>
      <c r="T196" s="127" t="s">
        <v>61</v>
      </c>
      <c r="U196" s="127" t="s">
        <v>59</v>
      </c>
      <c r="V196" s="127" t="s">
        <v>61</v>
      </c>
      <c r="W196" s="134"/>
    </row>
    <row r="197" spans="1:23" ht="16.5" thickTop="1" thickBot="1" x14ac:dyDescent="0.3">
      <c r="A197" s="127"/>
      <c r="B197" s="127"/>
      <c r="C197" s="127" t="s">
        <v>57</v>
      </c>
      <c r="D197" s="127"/>
      <c r="E197" s="127"/>
      <c r="F197" s="130"/>
      <c r="G197" s="131"/>
      <c r="H197" s="127" t="s">
        <v>58</v>
      </c>
      <c r="I197" s="127"/>
      <c r="J197" s="127" t="s">
        <v>59</v>
      </c>
      <c r="K197" s="127"/>
      <c r="L197" s="127"/>
      <c r="M197" s="128" t="s">
        <v>337</v>
      </c>
      <c r="N197" s="133" t="str">
        <f>IF($L197='HIDE DROP DOWNS'!$E$2,'HIDE DROP DOWNS'!$E$2,IF($L197='HIDE DROP DOWNS'!$E$3,'HIDE DROP DOWNS'!$E$3,IF($L197='HIDE DROP DOWNS'!$E$4,'HIDE DROP DOWNS'!$E$4,_xlfn.IFNA($L197*VLOOKUP($M197,'HIDE DROP DOWNS'!$O$2:$P$3,2,FALSE),""))))</f>
        <v/>
      </c>
      <c r="O197" s="127" t="s">
        <v>59</v>
      </c>
      <c r="P197" s="127" t="s">
        <v>60</v>
      </c>
      <c r="Q197" s="127" t="s">
        <v>59</v>
      </c>
      <c r="R197" s="127" t="s">
        <v>61</v>
      </c>
      <c r="S197" s="127" t="s">
        <v>59</v>
      </c>
      <c r="T197" s="127" t="s">
        <v>61</v>
      </c>
      <c r="U197" s="127" t="s">
        <v>59</v>
      </c>
      <c r="V197" s="127" t="s">
        <v>61</v>
      </c>
      <c r="W197" s="134"/>
    </row>
    <row r="198" spans="1:23" ht="16.5" thickTop="1" thickBot="1" x14ac:dyDescent="0.3">
      <c r="A198" s="127"/>
      <c r="B198" s="127"/>
      <c r="C198" s="127" t="s">
        <v>57</v>
      </c>
      <c r="D198" s="127"/>
      <c r="E198" s="127"/>
      <c r="F198" s="130"/>
      <c r="G198" s="131"/>
      <c r="H198" s="127" t="s">
        <v>58</v>
      </c>
      <c r="I198" s="127"/>
      <c r="J198" s="127" t="s">
        <v>59</v>
      </c>
      <c r="K198" s="127"/>
      <c r="L198" s="127"/>
      <c r="M198" s="128" t="s">
        <v>337</v>
      </c>
      <c r="N198" s="133" t="str">
        <f>IF($L198='HIDE DROP DOWNS'!$E$2,'HIDE DROP DOWNS'!$E$2,IF($L198='HIDE DROP DOWNS'!$E$3,'HIDE DROP DOWNS'!$E$3,IF($L198='HIDE DROP DOWNS'!$E$4,'HIDE DROP DOWNS'!$E$4,_xlfn.IFNA($L198*VLOOKUP($M198,'HIDE DROP DOWNS'!$O$2:$P$3,2,FALSE),""))))</f>
        <v/>
      </c>
      <c r="O198" s="127" t="s">
        <v>59</v>
      </c>
      <c r="P198" s="127" t="s">
        <v>60</v>
      </c>
      <c r="Q198" s="127" t="s">
        <v>59</v>
      </c>
      <c r="R198" s="127" t="s">
        <v>61</v>
      </c>
      <c r="S198" s="127" t="s">
        <v>59</v>
      </c>
      <c r="T198" s="127" t="s">
        <v>61</v>
      </c>
      <c r="U198" s="127" t="s">
        <v>59</v>
      </c>
      <c r="V198" s="127" t="s">
        <v>61</v>
      </c>
      <c r="W198" s="134"/>
    </row>
    <row r="199" spans="1:23" ht="16.5" thickTop="1" thickBot="1" x14ac:dyDescent="0.3">
      <c r="A199" s="127"/>
      <c r="B199" s="127"/>
      <c r="C199" s="127" t="s">
        <v>57</v>
      </c>
      <c r="D199" s="127"/>
      <c r="E199" s="127"/>
      <c r="F199" s="130"/>
      <c r="G199" s="131"/>
      <c r="H199" s="127" t="s">
        <v>58</v>
      </c>
      <c r="I199" s="127"/>
      <c r="J199" s="127" t="s">
        <v>59</v>
      </c>
      <c r="K199" s="127"/>
      <c r="L199" s="127"/>
      <c r="M199" s="128" t="s">
        <v>337</v>
      </c>
      <c r="N199" s="133" t="str">
        <f>IF($L199='HIDE DROP DOWNS'!$E$2,'HIDE DROP DOWNS'!$E$2,IF($L199='HIDE DROP DOWNS'!$E$3,'HIDE DROP DOWNS'!$E$3,IF($L199='HIDE DROP DOWNS'!$E$4,'HIDE DROP DOWNS'!$E$4,_xlfn.IFNA($L199*VLOOKUP($M199,'HIDE DROP DOWNS'!$O$2:$P$3,2,FALSE),""))))</f>
        <v/>
      </c>
      <c r="O199" s="127" t="s">
        <v>59</v>
      </c>
      <c r="P199" s="127" t="s">
        <v>60</v>
      </c>
      <c r="Q199" s="127" t="s">
        <v>59</v>
      </c>
      <c r="R199" s="127" t="s">
        <v>61</v>
      </c>
      <c r="S199" s="127" t="s">
        <v>59</v>
      </c>
      <c r="T199" s="127" t="s">
        <v>61</v>
      </c>
      <c r="U199" s="127" t="s">
        <v>59</v>
      </c>
      <c r="V199" s="127" t="s">
        <v>61</v>
      </c>
      <c r="W199" s="134"/>
    </row>
    <row r="200" spans="1:23" ht="16.5" thickTop="1" thickBot="1" x14ac:dyDescent="0.3">
      <c r="A200" s="127"/>
      <c r="B200" s="127"/>
      <c r="C200" s="127" t="s">
        <v>57</v>
      </c>
      <c r="D200" s="127"/>
      <c r="E200" s="127"/>
      <c r="F200" s="130"/>
      <c r="G200" s="131"/>
      <c r="H200" s="127" t="s">
        <v>58</v>
      </c>
      <c r="I200" s="127"/>
      <c r="J200" s="127" t="s">
        <v>59</v>
      </c>
      <c r="K200" s="127"/>
      <c r="L200" s="127"/>
      <c r="M200" s="128" t="s">
        <v>337</v>
      </c>
      <c r="N200" s="133" t="str">
        <f>IF($L200='HIDE DROP DOWNS'!$E$2,'HIDE DROP DOWNS'!$E$2,IF($L200='HIDE DROP DOWNS'!$E$3,'HIDE DROP DOWNS'!$E$3,IF($L200='HIDE DROP DOWNS'!$E$4,'HIDE DROP DOWNS'!$E$4,_xlfn.IFNA($L200*VLOOKUP($M200,'HIDE DROP DOWNS'!$O$2:$P$3,2,FALSE),""))))</f>
        <v/>
      </c>
      <c r="O200" s="127" t="s">
        <v>59</v>
      </c>
      <c r="P200" s="127" t="s">
        <v>60</v>
      </c>
      <c r="Q200" s="127" t="s">
        <v>59</v>
      </c>
      <c r="R200" s="127" t="s">
        <v>61</v>
      </c>
      <c r="S200" s="127" t="s">
        <v>59</v>
      </c>
      <c r="T200" s="127" t="s">
        <v>61</v>
      </c>
      <c r="U200" s="127" t="s">
        <v>59</v>
      </c>
      <c r="V200" s="127" t="s">
        <v>61</v>
      </c>
      <c r="W200" s="134"/>
    </row>
    <row r="201" spans="1:23" ht="16.5" thickTop="1" thickBot="1" x14ac:dyDescent="0.3">
      <c r="A201" s="127"/>
      <c r="B201" s="127"/>
      <c r="C201" s="127" t="s">
        <v>57</v>
      </c>
      <c r="D201" s="127"/>
      <c r="E201" s="127"/>
      <c r="F201" s="130"/>
      <c r="G201" s="131"/>
      <c r="H201" s="127" t="s">
        <v>58</v>
      </c>
      <c r="I201" s="127"/>
      <c r="J201" s="127" t="s">
        <v>59</v>
      </c>
      <c r="K201" s="127"/>
      <c r="L201" s="127"/>
      <c r="M201" s="128" t="s">
        <v>337</v>
      </c>
      <c r="N201" s="133" t="str">
        <f>IF($L201='HIDE DROP DOWNS'!$E$2,'HIDE DROP DOWNS'!$E$2,IF($L201='HIDE DROP DOWNS'!$E$3,'HIDE DROP DOWNS'!$E$3,IF($L201='HIDE DROP DOWNS'!$E$4,'HIDE DROP DOWNS'!$E$4,_xlfn.IFNA($L201*VLOOKUP($M201,'HIDE DROP DOWNS'!$O$2:$P$3,2,FALSE),""))))</f>
        <v/>
      </c>
      <c r="O201" s="127" t="s">
        <v>59</v>
      </c>
      <c r="P201" s="127" t="s">
        <v>60</v>
      </c>
      <c r="Q201" s="127" t="s">
        <v>59</v>
      </c>
      <c r="R201" s="127" t="s">
        <v>61</v>
      </c>
      <c r="S201" s="127" t="s">
        <v>59</v>
      </c>
      <c r="T201" s="127" t="s">
        <v>61</v>
      </c>
      <c r="U201" s="127" t="s">
        <v>59</v>
      </c>
      <c r="V201" s="127" t="s">
        <v>61</v>
      </c>
      <c r="W201" s="134"/>
    </row>
    <row r="202" spans="1:23" ht="16.5" thickTop="1" thickBot="1" x14ac:dyDescent="0.3">
      <c r="A202" s="127"/>
      <c r="B202" s="127"/>
      <c r="C202" s="127" t="s">
        <v>57</v>
      </c>
      <c r="D202" s="127"/>
      <c r="E202" s="127"/>
      <c r="F202" s="130"/>
      <c r="G202" s="131"/>
      <c r="H202" s="127" t="s">
        <v>58</v>
      </c>
      <c r="I202" s="127"/>
      <c r="J202" s="127" t="s">
        <v>59</v>
      </c>
      <c r="K202" s="127"/>
      <c r="L202" s="127"/>
      <c r="M202" s="128" t="s">
        <v>337</v>
      </c>
      <c r="N202" s="133" t="str">
        <f>IF($L202='HIDE DROP DOWNS'!$E$2,'HIDE DROP DOWNS'!$E$2,IF($L202='HIDE DROP DOWNS'!$E$3,'HIDE DROP DOWNS'!$E$3,IF($L202='HIDE DROP DOWNS'!$E$4,'HIDE DROP DOWNS'!$E$4,_xlfn.IFNA($L202*VLOOKUP($M202,'HIDE DROP DOWNS'!$O$2:$P$3,2,FALSE),""))))</f>
        <v/>
      </c>
      <c r="O202" s="127" t="s">
        <v>59</v>
      </c>
      <c r="P202" s="127" t="s">
        <v>60</v>
      </c>
      <c r="Q202" s="127" t="s">
        <v>59</v>
      </c>
      <c r="R202" s="127" t="s">
        <v>61</v>
      </c>
      <c r="S202" s="127" t="s">
        <v>59</v>
      </c>
      <c r="T202" s="127" t="s">
        <v>61</v>
      </c>
      <c r="U202" s="127" t="s">
        <v>59</v>
      </c>
      <c r="V202" s="127" t="s">
        <v>61</v>
      </c>
      <c r="W202" s="134"/>
    </row>
    <row r="203" spans="1:23" ht="16.5" thickTop="1" thickBot="1" x14ac:dyDescent="0.3">
      <c r="A203" s="127"/>
      <c r="B203" s="127"/>
      <c r="C203" s="127" t="s">
        <v>57</v>
      </c>
      <c r="D203" s="127"/>
      <c r="E203" s="127"/>
      <c r="F203" s="130"/>
      <c r="G203" s="131"/>
      <c r="H203" s="127" t="s">
        <v>58</v>
      </c>
      <c r="I203" s="127"/>
      <c r="J203" s="127" t="s">
        <v>59</v>
      </c>
      <c r="K203" s="127"/>
      <c r="L203" s="127"/>
      <c r="M203" s="128" t="s">
        <v>337</v>
      </c>
      <c r="N203" s="133" t="str">
        <f>IF($L203='HIDE DROP DOWNS'!$E$2,'HIDE DROP DOWNS'!$E$2,IF($L203='HIDE DROP DOWNS'!$E$3,'HIDE DROP DOWNS'!$E$3,IF($L203='HIDE DROP DOWNS'!$E$4,'HIDE DROP DOWNS'!$E$4,_xlfn.IFNA($L203*VLOOKUP($M203,'HIDE DROP DOWNS'!$O$2:$P$3,2,FALSE),""))))</f>
        <v/>
      </c>
      <c r="O203" s="127" t="s">
        <v>59</v>
      </c>
      <c r="P203" s="127" t="s">
        <v>60</v>
      </c>
      <c r="Q203" s="127" t="s">
        <v>59</v>
      </c>
      <c r="R203" s="127" t="s">
        <v>61</v>
      </c>
      <c r="S203" s="127" t="s">
        <v>59</v>
      </c>
      <c r="T203" s="127" t="s">
        <v>61</v>
      </c>
      <c r="U203" s="127" t="s">
        <v>59</v>
      </c>
      <c r="V203" s="127" t="s">
        <v>61</v>
      </c>
      <c r="W203" s="134"/>
    </row>
    <row r="204" spans="1:23" ht="16.5" thickTop="1" thickBot="1" x14ac:dyDescent="0.3">
      <c r="A204" s="127"/>
      <c r="B204" s="127"/>
      <c r="C204" s="127" t="s">
        <v>57</v>
      </c>
      <c r="D204" s="127"/>
      <c r="E204" s="127"/>
      <c r="F204" s="130"/>
      <c r="G204" s="131"/>
      <c r="H204" s="127" t="s">
        <v>58</v>
      </c>
      <c r="I204" s="127"/>
      <c r="J204" s="127" t="s">
        <v>59</v>
      </c>
      <c r="K204" s="127"/>
      <c r="L204" s="127"/>
      <c r="M204" s="128" t="s">
        <v>337</v>
      </c>
      <c r="N204" s="133" t="str">
        <f>IF($L204='HIDE DROP DOWNS'!$E$2,'HIDE DROP DOWNS'!$E$2,IF($L204='HIDE DROP DOWNS'!$E$3,'HIDE DROP DOWNS'!$E$3,IF($L204='HIDE DROP DOWNS'!$E$4,'HIDE DROP DOWNS'!$E$4,_xlfn.IFNA($L204*VLOOKUP($M204,'HIDE DROP DOWNS'!$O$2:$P$3,2,FALSE),""))))</f>
        <v/>
      </c>
      <c r="O204" s="127" t="s">
        <v>59</v>
      </c>
      <c r="P204" s="127" t="s">
        <v>60</v>
      </c>
      <c r="Q204" s="127" t="s">
        <v>59</v>
      </c>
      <c r="R204" s="127" t="s">
        <v>61</v>
      </c>
      <c r="S204" s="127" t="s">
        <v>59</v>
      </c>
      <c r="T204" s="127" t="s">
        <v>61</v>
      </c>
      <c r="U204" s="127" t="s">
        <v>59</v>
      </c>
      <c r="V204" s="127" t="s">
        <v>61</v>
      </c>
      <c r="W204" s="134"/>
    </row>
    <row r="205" spans="1:23" ht="16.5" thickTop="1" thickBot="1" x14ac:dyDescent="0.3">
      <c r="A205" s="127"/>
      <c r="B205" s="127"/>
      <c r="C205" s="127" t="s">
        <v>57</v>
      </c>
      <c r="D205" s="127"/>
      <c r="E205" s="127"/>
      <c r="F205" s="130"/>
      <c r="G205" s="131"/>
      <c r="H205" s="127" t="s">
        <v>58</v>
      </c>
      <c r="I205" s="127"/>
      <c r="J205" s="127" t="s">
        <v>59</v>
      </c>
      <c r="K205" s="127"/>
      <c r="L205" s="127"/>
      <c r="M205" s="128" t="s">
        <v>337</v>
      </c>
      <c r="N205" s="133" t="str">
        <f>IF($L205='HIDE DROP DOWNS'!$E$2,'HIDE DROP DOWNS'!$E$2,IF($L205='HIDE DROP DOWNS'!$E$3,'HIDE DROP DOWNS'!$E$3,IF($L205='HIDE DROP DOWNS'!$E$4,'HIDE DROP DOWNS'!$E$4,_xlfn.IFNA($L205*VLOOKUP($M205,'HIDE DROP DOWNS'!$O$2:$P$3,2,FALSE),""))))</f>
        <v/>
      </c>
      <c r="O205" s="127" t="s">
        <v>59</v>
      </c>
      <c r="P205" s="127" t="s">
        <v>60</v>
      </c>
      <c r="Q205" s="127" t="s">
        <v>59</v>
      </c>
      <c r="R205" s="127" t="s">
        <v>61</v>
      </c>
      <c r="S205" s="127" t="s">
        <v>59</v>
      </c>
      <c r="T205" s="127" t="s">
        <v>61</v>
      </c>
      <c r="U205" s="127" t="s">
        <v>59</v>
      </c>
      <c r="V205" s="127" t="s">
        <v>61</v>
      </c>
      <c r="W205" s="134"/>
    </row>
    <row r="206" spans="1:23" ht="16.5" thickTop="1" thickBot="1" x14ac:dyDescent="0.3">
      <c r="A206" s="127"/>
      <c r="B206" s="127"/>
      <c r="C206" s="127" t="s">
        <v>57</v>
      </c>
      <c r="D206" s="127"/>
      <c r="E206" s="127"/>
      <c r="F206" s="130"/>
      <c r="G206" s="131"/>
      <c r="H206" s="127" t="s">
        <v>58</v>
      </c>
      <c r="I206" s="127"/>
      <c r="J206" s="127" t="s">
        <v>59</v>
      </c>
      <c r="K206" s="127"/>
      <c r="L206" s="127"/>
      <c r="M206" s="128" t="s">
        <v>337</v>
      </c>
      <c r="N206" s="133" t="str">
        <f>IF($L206='HIDE DROP DOWNS'!$E$2,'HIDE DROP DOWNS'!$E$2,IF($L206='HIDE DROP DOWNS'!$E$3,'HIDE DROP DOWNS'!$E$3,IF($L206='HIDE DROP DOWNS'!$E$4,'HIDE DROP DOWNS'!$E$4,_xlfn.IFNA($L206*VLOOKUP($M206,'HIDE DROP DOWNS'!$O$2:$P$3,2,FALSE),""))))</f>
        <v/>
      </c>
      <c r="O206" s="127" t="s">
        <v>59</v>
      </c>
      <c r="P206" s="127" t="s">
        <v>60</v>
      </c>
      <c r="Q206" s="127" t="s">
        <v>59</v>
      </c>
      <c r="R206" s="127" t="s">
        <v>61</v>
      </c>
      <c r="S206" s="127" t="s">
        <v>59</v>
      </c>
      <c r="T206" s="127" t="s">
        <v>61</v>
      </c>
      <c r="U206" s="127" t="s">
        <v>59</v>
      </c>
      <c r="V206" s="127" t="s">
        <v>61</v>
      </c>
      <c r="W206" s="134"/>
    </row>
    <row r="207" spans="1:23" ht="16.5" thickTop="1" thickBot="1" x14ac:dyDescent="0.3">
      <c r="A207" s="127"/>
      <c r="B207" s="127"/>
      <c r="C207" s="127" t="s">
        <v>57</v>
      </c>
      <c r="D207" s="127"/>
      <c r="E207" s="127"/>
      <c r="F207" s="130"/>
      <c r="G207" s="131"/>
      <c r="H207" s="127" t="s">
        <v>58</v>
      </c>
      <c r="I207" s="127"/>
      <c r="J207" s="127" t="s">
        <v>59</v>
      </c>
      <c r="K207" s="127"/>
      <c r="L207" s="127"/>
      <c r="M207" s="128" t="s">
        <v>337</v>
      </c>
      <c r="N207" s="133" t="str">
        <f>IF($L207='HIDE DROP DOWNS'!$E$2,'HIDE DROP DOWNS'!$E$2,IF($L207='HIDE DROP DOWNS'!$E$3,'HIDE DROP DOWNS'!$E$3,IF($L207='HIDE DROP DOWNS'!$E$4,'HIDE DROP DOWNS'!$E$4,_xlfn.IFNA($L207*VLOOKUP($M207,'HIDE DROP DOWNS'!$O$2:$P$3,2,FALSE),""))))</f>
        <v/>
      </c>
      <c r="O207" s="127" t="s">
        <v>59</v>
      </c>
      <c r="P207" s="127" t="s">
        <v>60</v>
      </c>
      <c r="Q207" s="127" t="s">
        <v>59</v>
      </c>
      <c r="R207" s="127" t="s">
        <v>61</v>
      </c>
      <c r="S207" s="127" t="s">
        <v>59</v>
      </c>
      <c r="T207" s="127" t="s">
        <v>61</v>
      </c>
      <c r="U207" s="127" t="s">
        <v>59</v>
      </c>
      <c r="V207" s="127" t="s">
        <v>61</v>
      </c>
      <c r="W207" s="134"/>
    </row>
    <row r="208" spans="1:23" ht="16.5" thickTop="1" thickBot="1" x14ac:dyDescent="0.3">
      <c r="A208" s="127"/>
      <c r="B208" s="127"/>
      <c r="C208" s="127" t="s">
        <v>57</v>
      </c>
      <c r="D208" s="127"/>
      <c r="E208" s="127"/>
      <c r="F208" s="130"/>
      <c r="G208" s="131"/>
      <c r="H208" s="127" t="s">
        <v>58</v>
      </c>
      <c r="I208" s="127"/>
      <c r="J208" s="127" t="s">
        <v>59</v>
      </c>
      <c r="K208" s="127"/>
      <c r="L208" s="127"/>
      <c r="M208" s="128" t="s">
        <v>337</v>
      </c>
      <c r="N208" s="133" t="str">
        <f>IF($L208='HIDE DROP DOWNS'!$E$2,'HIDE DROP DOWNS'!$E$2,IF($L208='HIDE DROP DOWNS'!$E$3,'HIDE DROP DOWNS'!$E$3,IF($L208='HIDE DROP DOWNS'!$E$4,'HIDE DROP DOWNS'!$E$4,_xlfn.IFNA($L208*VLOOKUP($M208,'HIDE DROP DOWNS'!$O$2:$P$3,2,FALSE),""))))</f>
        <v/>
      </c>
      <c r="O208" s="127" t="s">
        <v>59</v>
      </c>
      <c r="P208" s="127" t="s">
        <v>60</v>
      </c>
      <c r="Q208" s="127" t="s">
        <v>59</v>
      </c>
      <c r="R208" s="127" t="s">
        <v>61</v>
      </c>
      <c r="S208" s="127" t="s">
        <v>59</v>
      </c>
      <c r="T208" s="127" t="s">
        <v>61</v>
      </c>
      <c r="U208" s="127" t="s">
        <v>59</v>
      </c>
      <c r="V208" s="127" t="s">
        <v>61</v>
      </c>
      <c r="W208" s="134"/>
    </row>
    <row r="209" spans="1:23" ht="16.5" thickTop="1" thickBot="1" x14ac:dyDescent="0.3">
      <c r="A209" s="127"/>
      <c r="B209" s="127"/>
      <c r="C209" s="127" t="s">
        <v>57</v>
      </c>
      <c r="D209" s="127"/>
      <c r="E209" s="127"/>
      <c r="F209" s="130"/>
      <c r="G209" s="131"/>
      <c r="H209" s="127" t="s">
        <v>58</v>
      </c>
      <c r="I209" s="127"/>
      <c r="J209" s="127" t="s">
        <v>59</v>
      </c>
      <c r="K209" s="127"/>
      <c r="L209" s="127"/>
      <c r="M209" s="128" t="s">
        <v>337</v>
      </c>
      <c r="N209" s="133" t="str">
        <f>IF($L209='HIDE DROP DOWNS'!$E$2,'HIDE DROP DOWNS'!$E$2,IF($L209='HIDE DROP DOWNS'!$E$3,'HIDE DROP DOWNS'!$E$3,IF($L209='HIDE DROP DOWNS'!$E$4,'HIDE DROP DOWNS'!$E$4,_xlfn.IFNA($L209*VLOOKUP($M209,'HIDE DROP DOWNS'!$O$2:$P$3,2,FALSE),""))))</f>
        <v/>
      </c>
      <c r="O209" s="127" t="s">
        <v>59</v>
      </c>
      <c r="P209" s="127" t="s">
        <v>60</v>
      </c>
      <c r="Q209" s="127" t="s">
        <v>59</v>
      </c>
      <c r="R209" s="127" t="s">
        <v>61</v>
      </c>
      <c r="S209" s="127" t="s">
        <v>59</v>
      </c>
      <c r="T209" s="127" t="s">
        <v>61</v>
      </c>
      <c r="U209" s="127" t="s">
        <v>59</v>
      </c>
      <c r="V209" s="127" t="s">
        <v>61</v>
      </c>
      <c r="W209" s="134"/>
    </row>
    <row r="210" spans="1:23" ht="16.5" thickTop="1" thickBot="1" x14ac:dyDescent="0.3">
      <c r="A210" s="127"/>
      <c r="B210" s="127"/>
      <c r="C210" s="127" t="s">
        <v>57</v>
      </c>
      <c r="D210" s="127"/>
      <c r="E210" s="127"/>
      <c r="F210" s="130"/>
      <c r="G210" s="131"/>
      <c r="H210" s="127" t="s">
        <v>58</v>
      </c>
      <c r="I210" s="127"/>
      <c r="J210" s="127" t="s">
        <v>59</v>
      </c>
      <c r="K210" s="127"/>
      <c r="L210" s="127"/>
      <c r="M210" s="128" t="s">
        <v>337</v>
      </c>
      <c r="N210" s="133" t="str">
        <f>IF($L210='HIDE DROP DOWNS'!$E$2,'HIDE DROP DOWNS'!$E$2,IF($L210='HIDE DROP DOWNS'!$E$3,'HIDE DROP DOWNS'!$E$3,IF($L210='HIDE DROP DOWNS'!$E$4,'HIDE DROP DOWNS'!$E$4,_xlfn.IFNA($L210*VLOOKUP($M210,'HIDE DROP DOWNS'!$O$2:$P$3,2,FALSE),""))))</f>
        <v/>
      </c>
      <c r="O210" s="127" t="s">
        <v>59</v>
      </c>
      <c r="P210" s="127" t="s">
        <v>60</v>
      </c>
      <c r="Q210" s="127" t="s">
        <v>59</v>
      </c>
      <c r="R210" s="127" t="s">
        <v>61</v>
      </c>
      <c r="S210" s="127" t="s">
        <v>59</v>
      </c>
      <c r="T210" s="127" t="s">
        <v>61</v>
      </c>
      <c r="U210" s="127" t="s">
        <v>59</v>
      </c>
      <c r="V210" s="127" t="s">
        <v>61</v>
      </c>
      <c r="W210" s="134"/>
    </row>
    <row r="211" spans="1:23" ht="16.5" thickTop="1" thickBot="1" x14ac:dyDescent="0.3">
      <c r="A211" s="127"/>
      <c r="B211" s="127"/>
      <c r="C211" s="127" t="s">
        <v>57</v>
      </c>
      <c r="D211" s="127"/>
      <c r="E211" s="127"/>
      <c r="F211" s="130"/>
      <c r="G211" s="131"/>
      <c r="H211" s="127" t="s">
        <v>58</v>
      </c>
      <c r="I211" s="127"/>
      <c r="J211" s="127" t="s">
        <v>59</v>
      </c>
      <c r="K211" s="127"/>
      <c r="L211" s="127"/>
      <c r="M211" s="128" t="s">
        <v>337</v>
      </c>
      <c r="N211" s="133" t="str">
        <f>IF($L211='HIDE DROP DOWNS'!$E$2,'HIDE DROP DOWNS'!$E$2,IF($L211='HIDE DROP DOWNS'!$E$3,'HIDE DROP DOWNS'!$E$3,IF($L211='HIDE DROP DOWNS'!$E$4,'HIDE DROP DOWNS'!$E$4,_xlfn.IFNA($L211*VLOOKUP($M211,'HIDE DROP DOWNS'!$O$2:$P$3,2,FALSE),""))))</f>
        <v/>
      </c>
      <c r="O211" s="127" t="s">
        <v>59</v>
      </c>
      <c r="P211" s="127" t="s">
        <v>60</v>
      </c>
      <c r="Q211" s="127" t="s">
        <v>59</v>
      </c>
      <c r="R211" s="127" t="s">
        <v>61</v>
      </c>
      <c r="S211" s="127" t="s">
        <v>59</v>
      </c>
      <c r="T211" s="127" t="s">
        <v>61</v>
      </c>
      <c r="U211" s="127" t="s">
        <v>59</v>
      </c>
      <c r="V211" s="127" t="s">
        <v>61</v>
      </c>
      <c r="W211" s="134"/>
    </row>
    <row r="212" spans="1:23" ht="16.5" thickTop="1" thickBot="1" x14ac:dyDescent="0.3">
      <c r="A212" s="127"/>
      <c r="B212" s="127"/>
      <c r="C212" s="127" t="s">
        <v>57</v>
      </c>
      <c r="D212" s="127"/>
      <c r="E212" s="127"/>
      <c r="F212" s="130"/>
      <c r="G212" s="131"/>
      <c r="H212" s="127" t="s">
        <v>58</v>
      </c>
      <c r="I212" s="127"/>
      <c r="J212" s="127" t="s">
        <v>59</v>
      </c>
      <c r="K212" s="127"/>
      <c r="L212" s="127"/>
      <c r="M212" s="128" t="s">
        <v>337</v>
      </c>
      <c r="N212" s="133" t="str">
        <f>IF($L212='HIDE DROP DOWNS'!$E$2,'HIDE DROP DOWNS'!$E$2,IF($L212='HIDE DROP DOWNS'!$E$3,'HIDE DROP DOWNS'!$E$3,IF($L212='HIDE DROP DOWNS'!$E$4,'HIDE DROP DOWNS'!$E$4,_xlfn.IFNA($L212*VLOOKUP($M212,'HIDE DROP DOWNS'!$O$2:$P$3,2,FALSE),""))))</f>
        <v/>
      </c>
      <c r="O212" s="127" t="s">
        <v>59</v>
      </c>
      <c r="P212" s="127" t="s">
        <v>60</v>
      </c>
      <c r="Q212" s="127" t="s">
        <v>59</v>
      </c>
      <c r="R212" s="127" t="s">
        <v>61</v>
      </c>
      <c r="S212" s="127" t="s">
        <v>59</v>
      </c>
      <c r="T212" s="127" t="s">
        <v>61</v>
      </c>
      <c r="U212" s="127" t="s">
        <v>59</v>
      </c>
      <c r="V212" s="127" t="s">
        <v>61</v>
      </c>
      <c r="W212" s="134"/>
    </row>
    <row r="213" spans="1:23" ht="16.5" thickTop="1" thickBot="1" x14ac:dyDescent="0.3">
      <c r="A213" s="127"/>
      <c r="B213" s="127"/>
      <c r="C213" s="127" t="s">
        <v>57</v>
      </c>
      <c r="D213" s="127"/>
      <c r="E213" s="127"/>
      <c r="F213" s="130"/>
      <c r="G213" s="131"/>
      <c r="H213" s="127" t="s">
        <v>58</v>
      </c>
      <c r="I213" s="127"/>
      <c r="J213" s="127" t="s">
        <v>59</v>
      </c>
      <c r="K213" s="127"/>
      <c r="L213" s="127"/>
      <c r="M213" s="128" t="s">
        <v>337</v>
      </c>
      <c r="N213" s="133" t="str">
        <f>IF($L213='HIDE DROP DOWNS'!$E$2,'HIDE DROP DOWNS'!$E$2,IF($L213='HIDE DROP DOWNS'!$E$3,'HIDE DROP DOWNS'!$E$3,IF($L213='HIDE DROP DOWNS'!$E$4,'HIDE DROP DOWNS'!$E$4,_xlfn.IFNA($L213*VLOOKUP($M213,'HIDE DROP DOWNS'!$O$2:$P$3,2,FALSE),""))))</f>
        <v/>
      </c>
      <c r="O213" s="127" t="s">
        <v>59</v>
      </c>
      <c r="P213" s="127" t="s">
        <v>60</v>
      </c>
      <c r="Q213" s="127" t="s">
        <v>59</v>
      </c>
      <c r="R213" s="127" t="s">
        <v>61</v>
      </c>
      <c r="S213" s="127" t="s">
        <v>59</v>
      </c>
      <c r="T213" s="127" t="s">
        <v>61</v>
      </c>
      <c r="U213" s="127" t="s">
        <v>59</v>
      </c>
      <c r="V213" s="127" t="s">
        <v>61</v>
      </c>
      <c r="W213" s="134"/>
    </row>
    <row r="214" spans="1:23" ht="16.5" thickTop="1" thickBot="1" x14ac:dyDescent="0.3">
      <c r="A214" s="127"/>
      <c r="B214" s="127"/>
      <c r="C214" s="127" t="s">
        <v>57</v>
      </c>
      <c r="D214" s="127"/>
      <c r="E214" s="127"/>
      <c r="F214" s="130"/>
      <c r="G214" s="131"/>
      <c r="H214" s="127" t="s">
        <v>58</v>
      </c>
      <c r="I214" s="127"/>
      <c r="J214" s="127" t="s">
        <v>59</v>
      </c>
      <c r="K214" s="127"/>
      <c r="L214" s="127"/>
      <c r="M214" s="128" t="s">
        <v>337</v>
      </c>
      <c r="N214" s="133" t="str">
        <f>IF($L214='HIDE DROP DOWNS'!$E$2,'HIDE DROP DOWNS'!$E$2,IF($L214='HIDE DROP DOWNS'!$E$3,'HIDE DROP DOWNS'!$E$3,IF($L214='HIDE DROP DOWNS'!$E$4,'HIDE DROP DOWNS'!$E$4,_xlfn.IFNA($L214*VLOOKUP($M214,'HIDE DROP DOWNS'!$O$2:$P$3,2,FALSE),""))))</f>
        <v/>
      </c>
      <c r="O214" s="127" t="s">
        <v>59</v>
      </c>
      <c r="P214" s="127" t="s">
        <v>60</v>
      </c>
      <c r="Q214" s="127" t="s">
        <v>59</v>
      </c>
      <c r="R214" s="127" t="s">
        <v>61</v>
      </c>
      <c r="S214" s="127" t="s">
        <v>59</v>
      </c>
      <c r="T214" s="127" t="s">
        <v>61</v>
      </c>
      <c r="U214" s="127" t="s">
        <v>59</v>
      </c>
      <c r="V214" s="127" t="s">
        <v>61</v>
      </c>
      <c r="W214" s="134"/>
    </row>
    <row r="215" spans="1:23" ht="16.5" thickTop="1" thickBot="1" x14ac:dyDescent="0.3">
      <c r="A215" s="127"/>
      <c r="B215" s="127"/>
      <c r="C215" s="127" t="s">
        <v>57</v>
      </c>
      <c r="D215" s="127"/>
      <c r="E215" s="127"/>
      <c r="F215" s="130"/>
      <c r="G215" s="131"/>
      <c r="H215" s="127" t="s">
        <v>58</v>
      </c>
      <c r="I215" s="127"/>
      <c r="J215" s="127" t="s">
        <v>59</v>
      </c>
      <c r="K215" s="127"/>
      <c r="L215" s="127"/>
      <c r="M215" s="128" t="s">
        <v>337</v>
      </c>
      <c r="N215" s="133" t="str">
        <f>IF($L215='HIDE DROP DOWNS'!$E$2,'HIDE DROP DOWNS'!$E$2,IF($L215='HIDE DROP DOWNS'!$E$3,'HIDE DROP DOWNS'!$E$3,IF($L215='HIDE DROP DOWNS'!$E$4,'HIDE DROP DOWNS'!$E$4,_xlfn.IFNA($L215*VLOOKUP($M215,'HIDE DROP DOWNS'!$O$2:$P$3,2,FALSE),""))))</f>
        <v/>
      </c>
      <c r="O215" s="127" t="s">
        <v>59</v>
      </c>
      <c r="P215" s="127" t="s">
        <v>60</v>
      </c>
      <c r="Q215" s="127" t="s">
        <v>59</v>
      </c>
      <c r="R215" s="127" t="s">
        <v>61</v>
      </c>
      <c r="S215" s="127" t="s">
        <v>59</v>
      </c>
      <c r="T215" s="127" t="s">
        <v>61</v>
      </c>
      <c r="U215" s="127" t="s">
        <v>59</v>
      </c>
      <c r="V215" s="127" t="s">
        <v>61</v>
      </c>
      <c r="W215" s="134"/>
    </row>
    <row r="216" spans="1:23" ht="16.5" thickTop="1" thickBot="1" x14ac:dyDescent="0.3">
      <c r="A216" s="127"/>
      <c r="B216" s="127"/>
      <c r="C216" s="127" t="s">
        <v>57</v>
      </c>
      <c r="D216" s="127"/>
      <c r="E216" s="127"/>
      <c r="F216" s="130"/>
      <c r="G216" s="131"/>
      <c r="H216" s="127" t="s">
        <v>58</v>
      </c>
      <c r="I216" s="127"/>
      <c r="J216" s="127" t="s">
        <v>59</v>
      </c>
      <c r="K216" s="127"/>
      <c r="L216" s="127"/>
      <c r="M216" s="128" t="s">
        <v>337</v>
      </c>
      <c r="N216" s="133" t="str">
        <f>IF($L216='HIDE DROP DOWNS'!$E$2,'HIDE DROP DOWNS'!$E$2,IF($L216='HIDE DROP DOWNS'!$E$3,'HIDE DROP DOWNS'!$E$3,IF($L216='HIDE DROP DOWNS'!$E$4,'HIDE DROP DOWNS'!$E$4,_xlfn.IFNA($L216*VLOOKUP($M216,'HIDE DROP DOWNS'!$O$2:$P$3,2,FALSE),""))))</f>
        <v/>
      </c>
      <c r="O216" s="127" t="s">
        <v>59</v>
      </c>
      <c r="P216" s="127" t="s">
        <v>60</v>
      </c>
      <c r="Q216" s="127" t="s">
        <v>59</v>
      </c>
      <c r="R216" s="127" t="s">
        <v>61</v>
      </c>
      <c r="S216" s="127" t="s">
        <v>59</v>
      </c>
      <c r="T216" s="127" t="s">
        <v>61</v>
      </c>
      <c r="U216" s="127" t="s">
        <v>59</v>
      </c>
      <c r="V216" s="127" t="s">
        <v>61</v>
      </c>
      <c r="W216" s="134"/>
    </row>
    <row r="217" spans="1:23" ht="16.5" thickTop="1" thickBot="1" x14ac:dyDescent="0.3">
      <c r="A217" s="127"/>
      <c r="B217" s="127"/>
      <c r="C217" s="127" t="s">
        <v>57</v>
      </c>
      <c r="D217" s="127"/>
      <c r="E217" s="127"/>
      <c r="F217" s="130"/>
      <c r="G217" s="131"/>
      <c r="H217" s="127" t="s">
        <v>58</v>
      </c>
      <c r="I217" s="127"/>
      <c r="J217" s="127" t="s">
        <v>59</v>
      </c>
      <c r="K217" s="127"/>
      <c r="L217" s="127"/>
      <c r="M217" s="128" t="s">
        <v>337</v>
      </c>
      <c r="N217" s="133" t="str">
        <f>IF($L217='HIDE DROP DOWNS'!$E$2,'HIDE DROP DOWNS'!$E$2,IF($L217='HIDE DROP DOWNS'!$E$3,'HIDE DROP DOWNS'!$E$3,IF($L217='HIDE DROP DOWNS'!$E$4,'HIDE DROP DOWNS'!$E$4,_xlfn.IFNA($L217*VLOOKUP($M217,'HIDE DROP DOWNS'!$O$2:$P$3,2,FALSE),""))))</f>
        <v/>
      </c>
      <c r="O217" s="127" t="s">
        <v>59</v>
      </c>
      <c r="P217" s="127" t="s">
        <v>60</v>
      </c>
      <c r="Q217" s="127" t="s">
        <v>59</v>
      </c>
      <c r="R217" s="127" t="s">
        <v>61</v>
      </c>
      <c r="S217" s="127" t="s">
        <v>59</v>
      </c>
      <c r="T217" s="127" t="s">
        <v>61</v>
      </c>
      <c r="U217" s="127" t="s">
        <v>59</v>
      </c>
      <c r="V217" s="127" t="s">
        <v>61</v>
      </c>
      <c r="W217" s="134"/>
    </row>
    <row r="218" spans="1:23" ht="16.5" thickTop="1" thickBot="1" x14ac:dyDescent="0.3">
      <c r="A218" s="127"/>
      <c r="B218" s="127"/>
      <c r="C218" s="127" t="s">
        <v>57</v>
      </c>
      <c r="D218" s="127"/>
      <c r="E218" s="127"/>
      <c r="F218" s="130"/>
      <c r="G218" s="131"/>
      <c r="H218" s="127" t="s">
        <v>58</v>
      </c>
      <c r="I218" s="127"/>
      <c r="J218" s="127" t="s">
        <v>59</v>
      </c>
      <c r="K218" s="127"/>
      <c r="L218" s="127"/>
      <c r="M218" s="128" t="s">
        <v>337</v>
      </c>
      <c r="N218" s="133" t="str">
        <f>IF($L218='HIDE DROP DOWNS'!$E$2,'HIDE DROP DOWNS'!$E$2,IF($L218='HIDE DROP DOWNS'!$E$3,'HIDE DROP DOWNS'!$E$3,IF($L218='HIDE DROP DOWNS'!$E$4,'HIDE DROP DOWNS'!$E$4,_xlfn.IFNA($L218*VLOOKUP($M218,'HIDE DROP DOWNS'!$O$2:$P$3,2,FALSE),""))))</f>
        <v/>
      </c>
      <c r="O218" s="127" t="s">
        <v>59</v>
      </c>
      <c r="P218" s="127" t="s">
        <v>60</v>
      </c>
      <c r="Q218" s="127" t="s">
        <v>59</v>
      </c>
      <c r="R218" s="127" t="s">
        <v>61</v>
      </c>
      <c r="S218" s="127" t="s">
        <v>59</v>
      </c>
      <c r="T218" s="127" t="s">
        <v>61</v>
      </c>
      <c r="U218" s="127" t="s">
        <v>59</v>
      </c>
      <c r="V218" s="127" t="s">
        <v>61</v>
      </c>
      <c r="W218" s="134"/>
    </row>
    <row r="219" spans="1:23" ht="16.5" thickTop="1" thickBot="1" x14ac:dyDescent="0.3">
      <c r="A219" s="127"/>
      <c r="B219" s="127"/>
      <c r="C219" s="127" t="s">
        <v>57</v>
      </c>
      <c r="D219" s="127"/>
      <c r="E219" s="127"/>
      <c r="F219" s="130"/>
      <c r="G219" s="131"/>
      <c r="H219" s="127" t="s">
        <v>58</v>
      </c>
      <c r="I219" s="127"/>
      <c r="J219" s="127" t="s">
        <v>59</v>
      </c>
      <c r="K219" s="127"/>
      <c r="L219" s="127"/>
      <c r="M219" s="128" t="s">
        <v>337</v>
      </c>
      <c r="N219" s="133" t="str">
        <f>IF($L219='HIDE DROP DOWNS'!$E$2,'HIDE DROP DOWNS'!$E$2,IF($L219='HIDE DROP DOWNS'!$E$3,'HIDE DROP DOWNS'!$E$3,IF($L219='HIDE DROP DOWNS'!$E$4,'HIDE DROP DOWNS'!$E$4,_xlfn.IFNA($L219*VLOOKUP($M219,'HIDE DROP DOWNS'!$O$2:$P$3,2,FALSE),""))))</f>
        <v/>
      </c>
      <c r="O219" s="127" t="s">
        <v>59</v>
      </c>
      <c r="P219" s="127" t="s">
        <v>60</v>
      </c>
      <c r="Q219" s="127" t="s">
        <v>59</v>
      </c>
      <c r="R219" s="127" t="s">
        <v>61</v>
      </c>
      <c r="S219" s="127" t="s">
        <v>59</v>
      </c>
      <c r="T219" s="127" t="s">
        <v>61</v>
      </c>
      <c r="U219" s="127" t="s">
        <v>59</v>
      </c>
      <c r="V219" s="127" t="s">
        <v>61</v>
      </c>
      <c r="W219" s="134"/>
    </row>
    <row r="220" spans="1:23" ht="16.5" thickTop="1" thickBot="1" x14ac:dyDescent="0.3">
      <c r="A220" s="127"/>
      <c r="B220" s="127"/>
      <c r="C220" s="127" t="s">
        <v>57</v>
      </c>
      <c r="D220" s="127"/>
      <c r="E220" s="127"/>
      <c r="F220" s="130"/>
      <c r="G220" s="131"/>
      <c r="H220" s="127" t="s">
        <v>58</v>
      </c>
      <c r="I220" s="127"/>
      <c r="J220" s="127" t="s">
        <v>59</v>
      </c>
      <c r="K220" s="127"/>
      <c r="L220" s="127"/>
      <c r="M220" s="128" t="s">
        <v>337</v>
      </c>
      <c r="N220" s="133" t="str">
        <f>IF($L220='HIDE DROP DOWNS'!$E$2,'HIDE DROP DOWNS'!$E$2,IF($L220='HIDE DROP DOWNS'!$E$3,'HIDE DROP DOWNS'!$E$3,IF($L220='HIDE DROP DOWNS'!$E$4,'HIDE DROP DOWNS'!$E$4,_xlfn.IFNA($L220*VLOOKUP($M220,'HIDE DROP DOWNS'!$O$2:$P$3,2,FALSE),""))))</f>
        <v/>
      </c>
      <c r="O220" s="127" t="s">
        <v>59</v>
      </c>
      <c r="P220" s="127" t="s">
        <v>60</v>
      </c>
      <c r="Q220" s="127" t="s">
        <v>59</v>
      </c>
      <c r="R220" s="127" t="s">
        <v>61</v>
      </c>
      <c r="S220" s="127" t="s">
        <v>59</v>
      </c>
      <c r="T220" s="127" t="s">
        <v>61</v>
      </c>
      <c r="U220" s="127" t="s">
        <v>59</v>
      </c>
      <c r="V220" s="127" t="s">
        <v>61</v>
      </c>
      <c r="W220" s="134"/>
    </row>
    <row r="221" spans="1:23" ht="16.5" thickTop="1" thickBot="1" x14ac:dyDescent="0.3">
      <c r="A221" s="127"/>
      <c r="B221" s="127"/>
      <c r="C221" s="127" t="s">
        <v>57</v>
      </c>
      <c r="D221" s="127"/>
      <c r="E221" s="127"/>
      <c r="F221" s="130"/>
      <c r="G221" s="131"/>
      <c r="H221" s="127" t="s">
        <v>58</v>
      </c>
      <c r="I221" s="127"/>
      <c r="J221" s="127" t="s">
        <v>59</v>
      </c>
      <c r="K221" s="127"/>
      <c r="L221" s="127"/>
      <c r="M221" s="128" t="s">
        <v>337</v>
      </c>
      <c r="N221" s="133" t="str">
        <f>IF($L221='HIDE DROP DOWNS'!$E$2,'HIDE DROP DOWNS'!$E$2,IF($L221='HIDE DROP DOWNS'!$E$3,'HIDE DROP DOWNS'!$E$3,IF($L221='HIDE DROP DOWNS'!$E$4,'HIDE DROP DOWNS'!$E$4,_xlfn.IFNA($L221*VLOOKUP($M221,'HIDE DROP DOWNS'!$O$2:$P$3,2,FALSE),""))))</f>
        <v/>
      </c>
      <c r="O221" s="127" t="s">
        <v>59</v>
      </c>
      <c r="P221" s="127" t="s">
        <v>60</v>
      </c>
      <c r="Q221" s="127" t="s">
        <v>59</v>
      </c>
      <c r="R221" s="127" t="s">
        <v>61</v>
      </c>
      <c r="S221" s="127" t="s">
        <v>59</v>
      </c>
      <c r="T221" s="127" t="s">
        <v>61</v>
      </c>
      <c r="U221" s="127" t="s">
        <v>59</v>
      </c>
      <c r="V221" s="127" t="s">
        <v>61</v>
      </c>
      <c r="W221" s="134"/>
    </row>
    <row r="222" spans="1:23" ht="16.5" thickTop="1" thickBot="1" x14ac:dyDescent="0.3">
      <c r="A222" s="127"/>
      <c r="B222" s="127"/>
      <c r="C222" s="127" t="s">
        <v>57</v>
      </c>
      <c r="D222" s="127"/>
      <c r="E222" s="127"/>
      <c r="F222" s="130"/>
      <c r="G222" s="131"/>
      <c r="H222" s="127" t="s">
        <v>58</v>
      </c>
      <c r="I222" s="127"/>
      <c r="J222" s="127" t="s">
        <v>59</v>
      </c>
      <c r="K222" s="127"/>
      <c r="L222" s="127"/>
      <c r="M222" s="128" t="s">
        <v>337</v>
      </c>
      <c r="N222" s="133" t="str">
        <f>IF($L222='HIDE DROP DOWNS'!$E$2,'HIDE DROP DOWNS'!$E$2,IF($L222='HIDE DROP DOWNS'!$E$3,'HIDE DROP DOWNS'!$E$3,IF($L222='HIDE DROP DOWNS'!$E$4,'HIDE DROP DOWNS'!$E$4,_xlfn.IFNA($L222*VLOOKUP($M222,'HIDE DROP DOWNS'!$O$2:$P$3,2,FALSE),""))))</f>
        <v/>
      </c>
      <c r="O222" s="127" t="s">
        <v>59</v>
      </c>
      <c r="P222" s="127" t="s">
        <v>60</v>
      </c>
      <c r="Q222" s="127" t="s">
        <v>59</v>
      </c>
      <c r="R222" s="127" t="s">
        <v>61</v>
      </c>
      <c r="S222" s="127" t="s">
        <v>59</v>
      </c>
      <c r="T222" s="127" t="s">
        <v>61</v>
      </c>
      <c r="U222" s="127" t="s">
        <v>59</v>
      </c>
      <c r="V222" s="127" t="s">
        <v>61</v>
      </c>
      <c r="W222" s="134"/>
    </row>
    <row r="223" spans="1:23" ht="16.5" thickTop="1" thickBot="1" x14ac:dyDescent="0.3">
      <c r="A223" s="127"/>
      <c r="B223" s="127"/>
      <c r="C223" s="127" t="s">
        <v>57</v>
      </c>
      <c r="D223" s="127"/>
      <c r="E223" s="127"/>
      <c r="F223" s="130"/>
      <c r="G223" s="131"/>
      <c r="H223" s="127" t="s">
        <v>58</v>
      </c>
      <c r="I223" s="127"/>
      <c r="J223" s="127" t="s">
        <v>59</v>
      </c>
      <c r="K223" s="127"/>
      <c r="L223" s="127"/>
      <c r="M223" s="128" t="s">
        <v>337</v>
      </c>
      <c r="N223" s="133" t="str">
        <f>IF($L223='HIDE DROP DOWNS'!$E$2,'HIDE DROP DOWNS'!$E$2,IF($L223='HIDE DROP DOWNS'!$E$3,'HIDE DROP DOWNS'!$E$3,IF($L223='HIDE DROP DOWNS'!$E$4,'HIDE DROP DOWNS'!$E$4,_xlfn.IFNA($L223*VLOOKUP($M223,'HIDE DROP DOWNS'!$O$2:$P$3,2,FALSE),""))))</f>
        <v/>
      </c>
      <c r="O223" s="127" t="s">
        <v>59</v>
      </c>
      <c r="P223" s="127" t="s">
        <v>60</v>
      </c>
      <c r="Q223" s="127" t="s">
        <v>59</v>
      </c>
      <c r="R223" s="127" t="s">
        <v>61</v>
      </c>
      <c r="S223" s="127" t="s">
        <v>59</v>
      </c>
      <c r="T223" s="127" t="s">
        <v>61</v>
      </c>
      <c r="U223" s="127" t="s">
        <v>59</v>
      </c>
      <c r="V223" s="127" t="s">
        <v>61</v>
      </c>
      <c r="W223" s="134"/>
    </row>
    <row r="224" spans="1:23" ht="16.5" thickTop="1" thickBot="1" x14ac:dyDescent="0.3">
      <c r="A224" s="127"/>
      <c r="B224" s="127"/>
      <c r="C224" s="127" t="s">
        <v>57</v>
      </c>
      <c r="D224" s="127"/>
      <c r="E224" s="127"/>
      <c r="F224" s="130"/>
      <c r="G224" s="131"/>
      <c r="H224" s="127" t="s">
        <v>58</v>
      </c>
      <c r="I224" s="127"/>
      <c r="J224" s="127" t="s">
        <v>59</v>
      </c>
      <c r="K224" s="127"/>
      <c r="L224" s="127"/>
      <c r="M224" s="128" t="s">
        <v>337</v>
      </c>
      <c r="N224" s="133" t="str">
        <f>IF($L224='HIDE DROP DOWNS'!$E$2,'HIDE DROP DOWNS'!$E$2,IF($L224='HIDE DROP DOWNS'!$E$3,'HIDE DROP DOWNS'!$E$3,IF($L224='HIDE DROP DOWNS'!$E$4,'HIDE DROP DOWNS'!$E$4,_xlfn.IFNA($L224*VLOOKUP($M224,'HIDE DROP DOWNS'!$O$2:$P$3,2,FALSE),""))))</f>
        <v/>
      </c>
      <c r="O224" s="127" t="s">
        <v>59</v>
      </c>
      <c r="P224" s="127" t="s">
        <v>60</v>
      </c>
      <c r="Q224" s="127" t="s">
        <v>59</v>
      </c>
      <c r="R224" s="127" t="s">
        <v>61</v>
      </c>
      <c r="S224" s="127" t="s">
        <v>59</v>
      </c>
      <c r="T224" s="127" t="s">
        <v>61</v>
      </c>
      <c r="U224" s="127" t="s">
        <v>59</v>
      </c>
      <c r="V224" s="127" t="s">
        <v>61</v>
      </c>
      <c r="W224" s="134"/>
    </row>
    <row r="225" spans="1:23" ht="16.5" thickTop="1" thickBot="1" x14ac:dyDescent="0.3">
      <c r="A225" s="127"/>
      <c r="B225" s="127"/>
      <c r="C225" s="127" t="s">
        <v>57</v>
      </c>
      <c r="D225" s="127"/>
      <c r="E225" s="127"/>
      <c r="F225" s="130"/>
      <c r="G225" s="131"/>
      <c r="H225" s="127" t="s">
        <v>58</v>
      </c>
      <c r="I225" s="127"/>
      <c r="J225" s="127" t="s">
        <v>59</v>
      </c>
      <c r="K225" s="127"/>
      <c r="L225" s="127"/>
      <c r="M225" s="128" t="s">
        <v>337</v>
      </c>
      <c r="N225" s="133" t="str">
        <f>IF($L225='HIDE DROP DOWNS'!$E$2,'HIDE DROP DOWNS'!$E$2,IF($L225='HIDE DROP DOWNS'!$E$3,'HIDE DROP DOWNS'!$E$3,IF($L225='HIDE DROP DOWNS'!$E$4,'HIDE DROP DOWNS'!$E$4,_xlfn.IFNA($L225*VLOOKUP($M225,'HIDE DROP DOWNS'!$O$2:$P$3,2,FALSE),""))))</f>
        <v/>
      </c>
      <c r="O225" s="127" t="s">
        <v>59</v>
      </c>
      <c r="P225" s="127" t="s">
        <v>60</v>
      </c>
      <c r="Q225" s="127" t="s">
        <v>59</v>
      </c>
      <c r="R225" s="127" t="s">
        <v>61</v>
      </c>
      <c r="S225" s="127" t="s">
        <v>59</v>
      </c>
      <c r="T225" s="127" t="s">
        <v>61</v>
      </c>
      <c r="U225" s="127" t="s">
        <v>59</v>
      </c>
      <c r="V225" s="127" t="s">
        <v>61</v>
      </c>
      <c r="W225" s="134"/>
    </row>
    <row r="226" spans="1:23" ht="16.5" thickTop="1" thickBot="1" x14ac:dyDescent="0.3">
      <c r="A226" s="127"/>
      <c r="B226" s="127"/>
      <c r="C226" s="127" t="s">
        <v>57</v>
      </c>
      <c r="D226" s="127"/>
      <c r="E226" s="127"/>
      <c r="F226" s="130"/>
      <c r="G226" s="131"/>
      <c r="H226" s="127" t="s">
        <v>58</v>
      </c>
      <c r="I226" s="127"/>
      <c r="J226" s="127" t="s">
        <v>59</v>
      </c>
      <c r="K226" s="127"/>
      <c r="L226" s="127"/>
      <c r="M226" s="128" t="s">
        <v>337</v>
      </c>
      <c r="N226" s="133" t="str">
        <f>IF($L226='HIDE DROP DOWNS'!$E$2,'HIDE DROP DOWNS'!$E$2,IF($L226='HIDE DROP DOWNS'!$E$3,'HIDE DROP DOWNS'!$E$3,IF($L226='HIDE DROP DOWNS'!$E$4,'HIDE DROP DOWNS'!$E$4,_xlfn.IFNA($L226*VLOOKUP($M226,'HIDE DROP DOWNS'!$O$2:$P$3,2,FALSE),""))))</f>
        <v/>
      </c>
      <c r="O226" s="127" t="s">
        <v>59</v>
      </c>
      <c r="P226" s="127" t="s">
        <v>60</v>
      </c>
      <c r="Q226" s="127" t="s">
        <v>59</v>
      </c>
      <c r="R226" s="127" t="s">
        <v>61</v>
      </c>
      <c r="S226" s="127" t="s">
        <v>59</v>
      </c>
      <c r="T226" s="127" t="s">
        <v>61</v>
      </c>
      <c r="U226" s="127" t="s">
        <v>59</v>
      </c>
      <c r="V226" s="127" t="s">
        <v>61</v>
      </c>
      <c r="W226" s="134"/>
    </row>
    <row r="227" spans="1:23" ht="16.5" thickTop="1" thickBot="1" x14ac:dyDescent="0.3">
      <c r="A227" s="127"/>
      <c r="B227" s="127"/>
      <c r="C227" s="127" t="s">
        <v>57</v>
      </c>
      <c r="D227" s="127"/>
      <c r="E227" s="127"/>
      <c r="F227" s="130"/>
      <c r="G227" s="131"/>
      <c r="H227" s="127" t="s">
        <v>58</v>
      </c>
      <c r="I227" s="127"/>
      <c r="J227" s="127" t="s">
        <v>59</v>
      </c>
      <c r="K227" s="127"/>
      <c r="L227" s="127"/>
      <c r="M227" s="128" t="s">
        <v>337</v>
      </c>
      <c r="N227" s="133" t="str">
        <f>IF($L227='HIDE DROP DOWNS'!$E$2,'HIDE DROP DOWNS'!$E$2,IF($L227='HIDE DROP DOWNS'!$E$3,'HIDE DROP DOWNS'!$E$3,IF($L227='HIDE DROP DOWNS'!$E$4,'HIDE DROP DOWNS'!$E$4,_xlfn.IFNA($L227*VLOOKUP($M227,'HIDE DROP DOWNS'!$O$2:$P$3,2,FALSE),""))))</f>
        <v/>
      </c>
      <c r="O227" s="127" t="s">
        <v>59</v>
      </c>
      <c r="P227" s="127" t="s">
        <v>60</v>
      </c>
      <c r="Q227" s="127" t="s">
        <v>59</v>
      </c>
      <c r="R227" s="127" t="s">
        <v>61</v>
      </c>
      <c r="S227" s="127" t="s">
        <v>59</v>
      </c>
      <c r="T227" s="127" t="s">
        <v>61</v>
      </c>
      <c r="U227" s="127" t="s">
        <v>59</v>
      </c>
      <c r="V227" s="127" t="s">
        <v>61</v>
      </c>
      <c r="W227" s="134"/>
    </row>
    <row r="228" spans="1:23" ht="16.5" thickTop="1" thickBot="1" x14ac:dyDescent="0.3">
      <c r="A228" s="127"/>
      <c r="B228" s="127"/>
      <c r="C228" s="127" t="s">
        <v>57</v>
      </c>
      <c r="D228" s="127"/>
      <c r="E228" s="127"/>
      <c r="F228" s="130"/>
      <c r="G228" s="131"/>
      <c r="H228" s="127" t="s">
        <v>58</v>
      </c>
      <c r="I228" s="127"/>
      <c r="J228" s="127" t="s">
        <v>59</v>
      </c>
      <c r="K228" s="127"/>
      <c r="L228" s="127"/>
      <c r="M228" s="128" t="s">
        <v>337</v>
      </c>
      <c r="N228" s="133" t="str">
        <f>IF($L228='HIDE DROP DOWNS'!$E$2,'HIDE DROP DOWNS'!$E$2,IF($L228='HIDE DROP DOWNS'!$E$3,'HIDE DROP DOWNS'!$E$3,IF($L228='HIDE DROP DOWNS'!$E$4,'HIDE DROP DOWNS'!$E$4,_xlfn.IFNA($L228*VLOOKUP($M228,'HIDE DROP DOWNS'!$O$2:$P$3,2,FALSE),""))))</f>
        <v/>
      </c>
      <c r="O228" s="127" t="s">
        <v>59</v>
      </c>
      <c r="P228" s="127" t="s">
        <v>60</v>
      </c>
      <c r="Q228" s="127" t="s">
        <v>59</v>
      </c>
      <c r="R228" s="127" t="s">
        <v>61</v>
      </c>
      <c r="S228" s="127" t="s">
        <v>59</v>
      </c>
      <c r="T228" s="127" t="s">
        <v>61</v>
      </c>
      <c r="U228" s="127" t="s">
        <v>59</v>
      </c>
      <c r="V228" s="127" t="s">
        <v>61</v>
      </c>
      <c r="W228" s="134"/>
    </row>
    <row r="229" spans="1:23" ht="16.5" thickTop="1" thickBot="1" x14ac:dyDescent="0.3">
      <c r="A229" s="127"/>
      <c r="B229" s="127"/>
      <c r="C229" s="127" t="s">
        <v>57</v>
      </c>
      <c r="D229" s="127"/>
      <c r="E229" s="127"/>
      <c r="F229" s="130"/>
      <c r="G229" s="131"/>
      <c r="H229" s="127" t="s">
        <v>58</v>
      </c>
      <c r="I229" s="127"/>
      <c r="J229" s="127" t="s">
        <v>59</v>
      </c>
      <c r="K229" s="127"/>
      <c r="L229" s="127"/>
      <c r="M229" s="128" t="s">
        <v>337</v>
      </c>
      <c r="N229" s="133" t="str">
        <f>IF($L229='HIDE DROP DOWNS'!$E$2,'HIDE DROP DOWNS'!$E$2,IF($L229='HIDE DROP DOWNS'!$E$3,'HIDE DROP DOWNS'!$E$3,IF($L229='HIDE DROP DOWNS'!$E$4,'HIDE DROP DOWNS'!$E$4,_xlfn.IFNA($L229*VLOOKUP($M229,'HIDE DROP DOWNS'!$O$2:$P$3,2,FALSE),""))))</f>
        <v/>
      </c>
      <c r="O229" s="127" t="s">
        <v>59</v>
      </c>
      <c r="P229" s="127" t="s">
        <v>60</v>
      </c>
      <c r="Q229" s="127" t="s">
        <v>59</v>
      </c>
      <c r="R229" s="127" t="s">
        <v>61</v>
      </c>
      <c r="S229" s="127" t="s">
        <v>59</v>
      </c>
      <c r="T229" s="127" t="s">
        <v>61</v>
      </c>
      <c r="U229" s="127" t="s">
        <v>59</v>
      </c>
      <c r="V229" s="127" t="s">
        <v>61</v>
      </c>
      <c r="W229" s="134"/>
    </row>
    <row r="230" spans="1:23" ht="16.5" thickTop="1" thickBot="1" x14ac:dyDescent="0.3">
      <c r="A230" s="127"/>
      <c r="B230" s="127"/>
      <c r="C230" s="127" t="s">
        <v>57</v>
      </c>
      <c r="D230" s="127"/>
      <c r="E230" s="127"/>
      <c r="F230" s="130"/>
      <c r="G230" s="131"/>
      <c r="H230" s="127" t="s">
        <v>58</v>
      </c>
      <c r="I230" s="127"/>
      <c r="J230" s="127" t="s">
        <v>59</v>
      </c>
      <c r="K230" s="127"/>
      <c r="L230" s="127"/>
      <c r="M230" s="128" t="s">
        <v>337</v>
      </c>
      <c r="N230" s="133" t="str">
        <f>IF($L230='HIDE DROP DOWNS'!$E$2,'HIDE DROP DOWNS'!$E$2,IF($L230='HIDE DROP DOWNS'!$E$3,'HIDE DROP DOWNS'!$E$3,IF($L230='HIDE DROP DOWNS'!$E$4,'HIDE DROP DOWNS'!$E$4,_xlfn.IFNA($L230*VLOOKUP($M230,'HIDE DROP DOWNS'!$O$2:$P$3,2,FALSE),""))))</f>
        <v/>
      </c>
      <c r="O230" s="127" t="s">
        <v>59</v>
      </c>
      <c r="P230" s="127" t="s">
        <v>60</v>
      </c>
      <c r="Q230" s="127" t="s">
        <v>59</v>
      </c>
      <c r="R230" s="127" t="s">
        <v>61</v>
      </c>
      <c r="S230" s="127" t="s">
        <v>59</v>
      </c>
      <c r="T230" s="127" t="s">
        <v>61</v>
      </c>
      <c r="U230" s="127" t="s">
        <v>59</v>
      </c>
      <c r="V230" s="127" t="s">
        <v>61</v>
      </c>
      <c r="W230" s="134"/>
    </row>
    <row r="231" spans="1:23" ht="16.5" thickTop="1" thickBot="1" x14ac:dyDescent="0.3">
      <c r="A231" s="127"/>
      <c r="B231" s="127"/>
      <c r="C231" s="127" t="s">
        <v>57</v>
      </c>
      <c r="D231" s="127"/>
      <c r="E231" s="127"/>
      <c r="F231" s="130"/>
      <c r="G231" s="131"/>
      <c r="H231" s="127" t="s">
        <v>58</v>
      </c>
      <c r="I231" s="127"/>
      <c r="J231" s="127" t="s">
        <v>59</v>
      </c>
      <c r="K231" s="127"/>
      <c r="L231" s="127"/>
      <c r="M231" s="128" t="s">
        <v>337</v>
      </c>
      <c r="N231" s="133" t="str">
        <f>IF($L231='HIDE DROP DOWNS'!$E$2,'HIDE DROP DOWNS'!$E$2,IF($L231='HIDE DROP DOWNS'!$E$3,'HIDE DROP DOWNS'!$E$3,IF($L231='HIDE DROP DOWNS'!$E$4,'HIDE DROP DOWNS'!$E$4,_xlfn.IFNA($L231*VLOOKUP($M231,'HIDE DROP DOWNS'!$O$2:$P$3,2,FALSE),""))))</f>
        <v/>
      </c>
      <c r="O231" s="127" t="s">
        <v>59</v>
      </c>
      <c r="P231" s="127" t="s">
        <v>60</v>
      </c>
      <c r="Q231" s="127" t="s">
        <v>59</v>
      </c>
      <c r="R231" s="127" t="s">
        <v>61</v>
      </c>
      <c r="S231" s="127" t="s">
        <v>59</v>
      </c>
      <c r="T231" s="127" t="s">
        <v>61</v>
      </c>
      <c r="U231" s="127" t="s">
        <v>59</v>
      </c>
      <c r="V231" s="127" t="s">
        <v>61</v>
      </c>
      <c r="W231" s="134"/>
    </row>
    <row r="232" spans="1:23" ht="16.5" thickTop="1" thickBot="1" x14ac:dyDescent="0.3">
      <c r="A232" s="127"/>
      <c r="B232" s="127"/>
      <c r="C232" s="127" t="s">
        <v>57</v>
      </c>
      <c r="D232" s="127"/>
      <c r="E232" s="127"/>
      <c r="F232" s="130"/>
      <c r="G232" s="131"/>
      <c r="H232" s="127" t="s">
        <v>58</v>
      </c>
      <c r="I232" s="127"/>
      <c r="J232" s="127" t="s">
        <v>59</v>
      </c>
      <c r="K232" s="127"/>
      <c r="L232" s="127"/>
      <c r="M232" s="128" t="s">
        <v>337</v>
      </c>
      <c r="N232" s="133" t="str">
        <f>IF($L232='HIDE DROP DOWNS'!$E$2,'HIDE DROP DOWNS'!$E$2,IF($L232='HIDE DROP DOWNS'!$E$3,'HIDE DROP DOWNS'!$E$3,IF($L232='HIDE DROP DOWNS'!$E$4,'HIDE DROP DOWNS'!$E$4,_xlfn.IFNA($L232*VLOOKUP($M232,'HIDE DROP DOWNS'!$O$2:$P$3,2,FALSE),""))))</f>
        <v/>
      </c>
      <c r="O232" s="127" t="s">
        <v>59</v>
      </c>
      <c r="P232" s="127" t="s">
        <v>60</v>
      </c>
      <c r="Q232" s="127" t="s">
        <v>59</v>
      </c>
      <c r="R232" s="127" t="s">
        <v>61</v>
      </c>
      <c r="S232" s="127" t="s">
        <v>59</v>
      </c>
      <c r="T232" s="127" t="s">
        <v>61</v>
      </c>
      <c r="U232" s="127" t="s">
        <v>59</v>
      </c>
      <c r="V232" s="127" t="s">
        <v>61</v>
      </c>
      <c r="W232" s="134"/>
    </row>
    <row r="233" spans="1:23" ht="16.5" thickTop="1" thickBot="1" x14ac:dyDescent="0.3">
      <c r="A233" s="127"/>
      <c r="B233" s="127"/>
      <c r="C233" s="127" t="s">
        <v>57</v>
      </c>
      <c r="D233" s="127"/>
      <c r="E233" s="127"/>
      <c r="F233" s="130"/>
      <c r="G233" s="131"/>
      <c r="H233" s="127" t="s">
        <v>58</v>
      </c>
      <c r="I233" s="127"/>
      <c r="J233" s="127" t="s">
        <v>59</v>
      </c>
      <c r="K233" s="127"/>
      <c r="L233" s="127"/>
      <c r="M233" s="128" t="s">
        <v>337</v>
      </c>
      <c r="N233" s="133" t="str">
        <f>IF($L233='HIDE DROP DOWNS'!$E$2,'HIDE DROP DOWNS'!$E$2,IF($L233='HIDE DROP DOWNS'!$E$3,'HIDE DROP DOWNS'!$E$3,IF($L233='HIDE DROP DOWNS'!$E$4,'HIDE DROP DOWNS'!$E$4,_xlfn.IFNA($L233*VLOOKUP($M233,'HIDE DROP DOWNS'!$O$2:$P$3,2,FALSE),""))))</f>
        <v/>
      </c>
      <c r="O233" s="127" t="s">
        <v>59</v>
      </c>
      <c r="P233" s="127" t="s">
        <v>60</v>
      </c>
      <c r="Q233" s="127" t="s">
        <v>59</v>
      </c>
      <c r="R233" s="127" t="s">
        <v>61</v>
      </c>
      <c r="S233" s="127" t="s">
        <v>59</v>
      </c>
      <c r="T233" s="127" t="s">
        <v>61</v>
      </c>
      <c r="U233" s="127" t="s">
        <v>59</v>
      </c>
      <c r="V233" s="127" t="s">
        <v>61</v>
      </c>
      <c r="W233" s="134"/>
    </row>
    <row r="234" spans="1:23" ht="16.5" thickTop="1" thickBot="1" x14ac:dyDescent="0.3">
      <c r="A234" s="127"/>
      <c r="B234" s="127"/>
      <c r="C234" s="127" t="s">
        <v>57</v>
      </c>
      <c r="D234" s="127"/>
      <c r="E234" s="127"/>
      <c r="F234" s="130"/>
      <c r="G234" s="131"/>
      <c r="H234" s="127" t="s">
        <v>58</v>
      </c>
      <c r="I234" s="127"/>
      <c r="J234" s="127" t="s">
        <v>59</v>
      </c>
      <c r="K234" s="127"/>
      <c r="L234" s="127"/>
      <c r="M234" s="128" t="s">
        <v>337</v>
      </c>
      <c r="N234" s="133" t="str">
        <f>IF($L234='HIDE DROP DOWNS'!$E$2,'HIDE DROP DOWNS'!$E$2,IF($L234='HIDE DROP DOWNS'!$E$3,'HIDE DROP DOWNS'!$E$3,IF($L234='HIDE DROP DOWNS'!$E$4,'HIDE DROP DOWNS'!$E$4,_xlfn.IFNA($L234*VLOOKUP($M234,'HIDE DROP DOWNS'!$O$2:$P$3,2,FALSE),""))))</f>
        <v/>
      </c>
      <c r="O234" s="127" t="s">
        <v>59</v>
      </c>
      <c r="P234" s="127" t="s">
        <v>60</v>
      </c>
      <c r="Q234" s="127" t="s">
        <v>59</v>
      </c>
      <c r="R234" s="127" t="s">
        <v>61</v>
      </c>
      <c r="S234" s="127" t="s">
        <v>59</v>
      </c>
      <c r="T234" s="127" t="s">
        <v>61</v>
      </c>
      <c r="U234" s="127" t="s">
        <v>59</v>
      </c>
      <c r="V234" s="127" t="s">
        <v>61</v>
      </c>
      <c r="W234" s="134"/>
    </row>
    <row r="235" spans="1:23" ht="16.5" thickTop="1" thickBot="1" x14ac:dyDescent="0.3">
      <c r="A235" s="127"/>
      <c r="B235" s="127"/>
      <c r="C235" s="127" t="s">
        <v>57</v>
      </c>
      <c r="D235" s="127"/>
      <c r="E235" s="127"/>
      <c r="F235" s="130"/>
      <c r="G235" s="131"/>
      <c r="H235" s="127" t="s">
        <v>58</v>
      </c>
      <c r="I235" s="127"/>
      <c r="J235" s="127" t="s">
        <v>59</v>
      </c>
      <c r="K235" s="127"/>
      <c r="L235" s="127"/>
      <c r="M235" s="128" t="s">
        <v>337</v>
      </c>
      <c r="N235" s="133" t="str">
        <f>IF($L235='HIDE DROP DOWNS'!$E$2,'HIDE DROP DOWNS'!$E$2,IF($L235='HIDE DROP DOWNS'!$E$3,'HIDE DROP DOWNS'!$E$3,IF($L235='HIDE DROP DOWNS'!$E$4,'HIDE DROP DOWNS'!$E$4,_xlfn.IFNA($L235*VLOOKUP($M235,'HIDE DROP DOWNS'!$O$2:$P$3,2,FALSE),""))))</f>
        <v/>
      </c>
      <c r="O235" s="127" t="s">
        <v>59</v>
      </c>
      <c r="P235" s="127" t="s">
        <v>60</v>
      </c>
      <c r="Q235" s="127" t="s">
        <v>59</v>
      </c>
      <c r="R235" s="127" t="s">
        <v>61</v>
      </c>
      <c r="S235" s="127" t="s">
        <v>59</v>
      </c>
      <c r="T235" s="127" t="s">
        <v>61</v>
      </c>
      <c r="U235" s="127" t="s">
        <v>59</v>
      </c>
      <c r="V235" s="127" t="s">
        <v>61</v>
      </c>
      <c r="W235" s="134"/>
    </row>
    <row r="236" spans="1:23" ht="16.5" thickTop="1" thickBot="1" x14ac:dyDescent="0.3">
      <c r="A236" s="127"/>
      <c r="B236" s="127"/>
      <c r="C236" s="127" t="s">
        <v>57</v>
      </c>
      <c r="D236" s="127"/>
      <c r="E236" s="127"/>
      <c r="F236" s="130"/>
      <c r="G236" s="131"/>
      <c r="H236" s="127" t="s">
        <v>58</v>
      </c>
      <c r="I236" s="127"/>
      <c r="J236" s="127" t="s">
        <v>59</v>
      </c>
      <c r="K236" s="127"/>
      <c r="L236" s="127"/>
      <c r="M236" s="128" t="s">
        <v>337</v>
      </c>
      <c r="N236" s="133" t="str">
        <f>IF($L236='HIDE DROP DOWNS'!$E$2,'HIDE DROP DOWNS'!$E$2,IF($L236='HIDE DROP DOWNS'!$E$3,'HIDE DROP DOWNS'!$E$3,IF($L236='HIDE DROP DOWNS'!$E$4,'HIDE DROP DOWNS'!$E$4,_xlfn.IFNA($L236*VLOOKUP($M236,'HIDE DROP DOWNS'!$O$2:$P$3,2,FALSE),""))))</f>
        <v/>
      </c>
      <c r="O236" s="127" t="s">
        <v>59</v>
      </c>
      <c r="P236" s="127" t="s">
        <v>60</v>
      </c>
      <c r="Q236" s="127" t="s">
        <v>59</v>
      </c>
      <c r="R236" s="127" t="s">
        <v>61</v>
      </c>
      <c r="S236" s="127" t="s">
        <v>59</v>
      </c>
      <c r="T236" s="127" t="s">
        <v>61</v>
      </c>
      <c r="U236" s="127" t="s">
        <v>59</v>
      </c>
      <c r="V236" s="127" t="s">
        <v>61</v>
      </c>
      <c r="W236" s="134"/>
    </row>
    <row r="237" spans="1:23" ht="16.5" thickTop="1" thickBot="1" x14ac:dyDescent="0.3">
      <c r="A237" s="127"/>
      <c r="B237" s="127"/>
      <c r="C237" s="127" t="s">
        <v>57</v>
      </c>
      <c r="D237" s="127"/>
      <c r="E237" s="127"/>
      <c r="F237" s="130"/>
      <c r="G237" s="131"/>
      <c r="H237" s="127" t="s">
        <v>58</v>
      </c>
      <c r="I237" s="127"/>
      <c r="J237" s="127" t="s">
        <v>59</v>
      </c>
      <c r="K237" s="127"/>
      <c r="L237" s="127"/>
      <c r="M237" s="128" t="s">
        <v>337</v>
      </c>
      <c r="N237" s="133" t="str">
        <f>IF($L237='HIDE DROP DOWNS'!$E$2,'HIDE DROP DOWNS'!$E$2,IF($L237='HIDE DROP DOWNS'!$E$3,'HIDE DROP DOWNS'!$E$3,IF($L237='HIDE DROP DOWNS'!$E$4,'HIDE DROP DOWNS'!$E$4,_xlfn.IFNA($L237*VLOOKUP($M237,'HIDE DROP DOWNS'!$O$2:$P$3,2,FALSE),""))))</f>
        <v/>
      </c>
      <c r="O237" s="127" t="s">
        <v>59</v>
      </c>
      <c r="P237" s="127" t="s">
        <v>60</v>
      </c>
      <c r="Q237" s="127" t="s">
        <v>59</v>
      </c>
      <c r="R237" s="127" t="s">
        <v>61</v>
      </c>
      <c r="S237" s="127" t="s">
        <v>59</v>
      </c>
      <c r="T237" s="127" t="s">
        <v>61</v>
      </c>
      <c r="U237" s="127" t="s">
        <v>59</v>
      </c>
      <c r="V237" s="127" t="s">
        <v>61</v>
      </c>
      <c r="W237" s="134"/>
    </row>
    <row r="238" spans="1:23" ht="16.5" thickTop="1" thickBot="1" x14ac:dyDescent="0.3">
      <c r="A238" s="127"/>
      <c r="B238" s="127"/>
      <c r="C238" s="127" t="s">
        <v>57</v>
      </c>
      <c r="D238" s="127"/>
      <c r="E238" s="127"/>
      <c r="F238" s="130"/>
      <c r="G238" s="131"/>
      <c r="H238" s="127" t="s">
        <v>58</v>
      </c>
      <c r="I238" s="127"/>
      <c r="J238" s="127" t="s">
        <v>59</v>
      </c>
      <c r="K238" s="127"/>
      <c r="L238" s="127"/>
      <c r="M238" s="128" t="s">
        <v>337</v>
      </c>
      <c r="N238" s="133" t="str">
        <f>IF($L238='HIDE DROP DOWNS'!$E$2,'HIDE DROP DOWNS'!$E$2,IF($L238='HIDE DROP DOWNS'!$E$3,'HIDE DROP DOWNS'!$E$3,IF($L238='HIDE DROP DOWNS'!$E$4,'HIDE DROP DOWNS'!$E$4,_xlfn.IFNA($L238*VLOOKUP($M238,'HIDE DROP DOWNS'!$O$2:$P$3,2,FALSE),""))))</f>
        <v/>
      </c>
      <c r="O238" s="127" t="s">
        <v>59</v>
      </c>
      <c r="P238" s="127" t="s">
        <v>60</v>
      </c>
      <c r="Q238" s="127" t="s">
        <v>59</v>
      </c>
      <c r="R238" s="127" t="s">
        <v>61</v>
      </c>
      <c r="S238" s="127" t="s">
        <v>59</v>
      </c>
      <c r="T238" s="127" t="s">
        <v>61</v>
      </c>
      <c r="U238" s="127" t="s">
        <v>59</v>
      </c>
      <c r="V238" s="127" t="s">
        <v>61</v>
      </c>
      <c r="W238" s="134"/>
    </row>
    <row r="239" spans="1:23" ht="16.5" thickTop="1" thickBot="1" x14ac:dyDescent="0.3">
      <c r="A239" s="127"/>
      <c r="B239" s="127"/>
      <c r="C239" s="127" t="s">
        <v>57</v>
      </c>
      <c r="D239" s="127"/>
      <c r="E239" s="127"/>
      <c r="F239" s="130"/>
      <c r="G239" s="131"/>
      <c r="H239" s="127" t="s">
        <v>58</v>
      </c>
      <c r="I239" s="127"/>
      <c r="J239" s="127" t="s">
        <v>59</v>
      </c>
      <c r="K239" s="127"/>
      <c r="L239" s="127"/>
      <c r="M239" s="128" t="s">
        <v>337</v>
      </c>
      <c r="N239" s="133" t="str">
        <f>IF($L239='HIDE DROP DOWNS'!$E$2,'HIDE DROP DOWNS'!$E$2,IF($L239='HIDE DROP DOWNS'!$E$3,'HIDE DROP DOWNS'!$E$3,IF($L239='HIDE DROP DOWNS'!$E$4,'HIDE DROP DOWNS'!$E$4,_xlfn.IFNA($L239*VLOOKUP($M239,'HIDE DROP DOWNS'!$O$2:$P$3,2,FALSE),""))))</f>
        <v/>
      </c>
      <c r="O239" s="127" t="s">
        <v>59</v>
      </c>
      <c r="P239" s="127" t="s">
        <v>60</v>
      </c>
      <c r="Q239" s="127" t="s">
        <v>59</v>
      </c>
      <c r="R239" s="127" t="s">
        <v>61</v>
      </c>
      <c r="S239" s="127" t="s">
        <v>59</v>
      </c>
      <c r="T239" s="127" t="s">
        <v>61</v>
      </c>
      <c r="U239" s="127" t="s">
        <v>59</v>
      </c>
      <c r="V239" s="127" t="s">
        <v>61</v>
      </c>
      <c r="W239" s="134"/>
    </row>
    <row r="240" spans="1:23" ht="16.5" thickTop="1" thickBot="1" x14ac:dyDescent="0.3">
      <c r="A240" s="127"/>
      <c r="B240" s="127"/>
      <c r="C240" s="127" t="s">
        <v>57</v>
      </c>
      <c r="D240" s="127"/>
      <c r="E240" s="127"/>
      <c r="F240" s="130"/>
      <c r="G240" s="131"/>
      <c r="H240" s="127" t="s">
        <v>58</v>
      </c>
      <c r="I240" s="127"/>
      <c r="J240" s="127" t="s">
        <v>59</v>
      </c>
      <c r="K240" s="127"/>
      <c r="L240" s="127"/>
      <c r="M240" s="128" t="s">
        <v>337</v>
      </c>
      <c r="N240" s="133" t="str">
        <f>IF($L240='HIDE DROP DOWNS'!$E$2,'HIDE DROP DOWNS'!$E$2,IF($L240='HIDE DROP DOWNS'!$E$3,'HIDE DROP DOWNS'!$E$3,IF($L240='HIDE DROP DOWNS'!$E$4,'HIDE DROP DOWNS'!$E$4,_xlfn.IFNA($L240*VLOOKUP($M240,'HIDE DROP DOWNS'!$O$2:$P$3,2,FALSE),""))))</f>
        <v/>
      </c>
      <c r="O240" s="127" t="s">
        <v>59</v>
      </c>
      <c r="P240" s="127" t="s">
        <v>60</v>
      </c>
      <c r="Q240" s="127" t="s">
        <v>59</v>
      </c>
      <c r="R240" s="127" t="s">
        <v>61</v>
      </c>
      <c r="S240" s="127" t="s">
        <v>59</v>
      </c>
      <c r="T240" s="127" t="s">
        <v>61</v>
      </c>
      <c r="U240" s="127" t="s">
        <v>59</v>
      </c>
      <c r="V240" s="127" t="s">
        <v>61</v>
      </c>
      <c r="W240" s="134"/>
    </row>
    <row r="241" spans="1:23" ht="16.5" thickTop="1" thickBot="1" x14ac:dyDescent="0.3">
      <c r="A241" s="127"/>
      <c r="B241" s="127"/>
      <c r="C241" s="127" t="s">
        <v>57</v>
      </c>
      <c r="D241" s="127"/>
      <c r="E241" s="127"/>
      <c r="F241" s="130"/>
      <c r="G241" s="131"/>
      <c r="H241" s="127" t="s">
        <v>58</v>
      </c>
      <c r="I241" s="127"/>
      <c r="J241" s="127" t="s">
        <v>59</v>
      </c>
      <c r="K241" s="127"/>
      <c r="L241" s="127"/>
      <c r="M241" s="128" t="s">
        <v>337</v>
      </c>
      <c r="N241" s="133" t="str">
        <f>IF($L241='HIDE DROP DOWNS'!$E$2,'HIDE DROP DOWNS'!$E$2,IF($L241='HIDE DROP DOWNS'!$E$3,'HIDE DROP DOWNS'!$E$3,IF($L241='HIDE DROP DOWNS'!$E$4,'HIDE DROP DOWNS'!$E$4,_xlfn.IFNA($L241*VLOOKUP($M241,'HIDE DROP DOWNS'!$O$2:$P$3,2,FALSE),""))))</f>
        <v/>
      </c>
      <c r="O241" s="127" t="s">
        <v>59</v>
      </c>
      <c r="P241" s="127" t="s">
        <v>60</v>
      </c>
      <c r="Q241" s="127" t="s">
        <v>59</v>
      </c>
      <c r="R241" s="127" t="s">
        <v>61</v>
      </c>
      <c r="S241" s="127" t="s">
        <v>59</v>
      </c>
      <c r="T241" s="127" t="s">
        <v>61</v>
      </c>
      <c r="U241" s="127" t="s">
        <v>59</v>
      </c>
      <c r="V241" s="127" t="s">
        <v>61</v>
      </c>
      <c r="W241" s="134"/>
    </row>
    <row r="242" spans="1:23" ht="16.5" thickTop="1" thickBot="1" x14ac:dyDescent="0.3">
      <c r="A242" s="127"/>
      <c r="B242" s="127"/>
      <c r="C242" s="127" t="s">
        <v>57</v>
      </c>
      <c r="D242" s="127"/>
      <c r="E242" s="127"/>
      <c r="F242" s="130"/>
      <c r="G242" s="131"/>
      <c r="H242" s="127" t="s">
        <v>58</v>
      </c>
      <c r="I242" s="127"/>
      <c r="J242" s="127" t="s">
        <v>59</v>
      </c>
      <c r="K242" s="127"/>
      <c r="L242" s="127"/>
      <c r="M242" s="128" t="s">
        <v>337</v>
      </c>
      <c r="N242" s="133" t="str">
        <f>IF($L242='HIDE DROP DOWNS'!$E$2,'HIDE DROP DOWNS'!$E$2,IF($L242='HIDE DROP DOWNS'!$E$3,'HIDE DROP DOWNS'!$E$3,IF($L242='HIDE DROP DOWNS'!$E$4,'HIDE DROP DOWNS'!$E$4,_xlfn.IFNA($L242*VLOOKUP($M242,'HIDE DROP DOWNS'!$O$2:$P$3,2,FALSE),""))))</f>
        <v/>
      </c>
      <c r="O242" s="127" t="s">
        <v>59</v>
      </c>
      <c r="P242" s="127" t="s">
        <v>60</v>
      </c>
      <c r="Q242" s="127" t="s">
        <v>59</v>
      </c>
      <c r="R242" s="127" t="s">
        <v>61</v>
      </c>
      <c r="S242" s="127" t="s">
        <v>59</v>
      </c>
      <c r="T242" s="127" t="s">
        <v>61</v>
      </c>
      <c r="U242" s="127" t="s">
        <v>59</v>
      </c>
      <c r="V242" s="127" t="s">
        <v>61</v>
      </c>
      <c r="W242" s="134"/>
    </row>
    <row r="243" spans="1:23" ht="16.5" thickTop="1" thickBot="1" x14ac:dyDescent="0.3">
      <c r="A243" s="127"/>
      <c r="B243" s="127"/>
      <c r="C243" s="127" t="s">
        <v>57</v>
      </c>
      <c r="D243" s="127"/>
      <c r="E243" s="127"/>
      <c r="F243" s="130"/>
      <c r="G243" s="131"/>
      <c r="H243" s="127" t="s">
        <v>58</v>
      </c>
      <c r="I243" s="127"/>
      <c r="J243" s="127" t="s">
        <v>59</v>
      </c>
      <c r="K243" s="127"/>
      <c r="L243" s="127"/>
      <c r="M243" s="128" t="s">
        <v>337</v>
      </c>
      <c r="N243" s="133" t="str">
        <f>IF($L243='HIDE DROP DOWNS'!$E$2,'HIDE DROP DOWNS'!$E$2,IF($L243='HIDE DROP DOWNS'!$E$3,'HIDE DROP DOWNS'!$E$3,IF($L243='HIDE DROP DOWNS'!$E$4,'HIDE DROP DOWNS'!$E$4,_xlfn.IFNA($L243*VLOOKUP($M243,'HIDE DROP DOWNS'!$O$2:$P$3,2,FALSE),""))))</f>
        <v/>
      </c>
      <c r="O243" s="127" t="s">
        <v>59</v>
      </c>
      <c r="P243" s="127" t="s">
        <v>60</v>
      </c>
      <c r="Q243" s="127" t="s">
        <v>59</v>
      </c>
      <c r="R243" s="127" t="s">
        <v>61</v>
      </c>
      <c r="S243" s="127" t="s">
        <v>59</v>
      </c>
      <c r="T243" s="127" t="s">
        <v>61</v>
      </c>
      <c r="U243" s="127" t="s">
        <v>59</v>
      </c>
      <c r="V243" s="127" t="s">
        <v>61</v>
      </c>
      <c r="W243" s="134"/>
    </row>
    <row r="244" spans="1:23" ht="16.5" thickTop="1" thickBot="1" x14ac:dyDescent="0.3">
      <c r="A244" s="127"/>
      <c r="B244" s="127"/>
      <c r="C244" s="127" t="s">
        <v>57</v>
      </c>
      <c r="D244" s="127"/>
      <c r="E244" s="127"/>
      <c r="F244" s="130"/>
      <c r="G244" s="131"/>
      <c r="H244" s="127" t="s">
        <v>58</v>
      </c>
      <c r="I244" s="127"/>
      <c r="J244" s="127" t="s">
        <v>59</v>
      </c>
      <c r="K244" s="127"/>
      <c r="L244" s="127"/>
      <c r="M244" s="128" t="s">
        <v>337</v>
      </c>
      <c r="N244" s="133" t="str">
        <f>IF($L244='HIDE DROP DOWNS'!$E$2,'HIDE DROP DOWNS'!$E$2,IF($L244='HIDE DROP DOWNS'!$E$3,'HIDE DROP DOWNS'!$E$3,IF($L244='HIDE DROP DOWNS'!$E$4,'HIDE DROP DOWNS'!$E$4,_xlfn.IFNA($L244*VLOOKUP($M244,'HIDE DROP DOWNS'!$O$2:$P$3,2,FALSE),""))))</f>
        <v/>
      </c>
      <c r="O244" s="127" t="s">
        <v>59</v>
      </c>
      <c r="P244" s="127" t="s">
        <v>60</v>
      </c>
      <c r="Q244" s="127" t="s">
        <v>59</v>
      </c>
      <c r="R244" s="127" t="s">
        <v>61</v>
      </c>
      <c r="S244" s="127" t="s">
        <v>59</v>
      </c>
      <c r="T244" s="127" t="s">
        <v>61</v>
      </c>
      <c r="U244" s="127" t="s">
        <v>59</v>
      </c>
      <c r="V244" s="127" t="s">
        <v>61</v>
      </c>
      <c r="W244" s="134"/>
    </row>
    <row r="245" spans="1:23" ht="16.5" thickTop="1" thickBot="1" x14ac:dyDescent="0.3">
      <c r="A245" s="127"/>
      <c r="B245" s="127"/>
      <c r="C245" s="127" t="s">
        <v>57</v>
      </c>
      <c r="D245" s="127"/>
      <c r="E245" s="127"/>
      <c r="F245" s="130"/>
      <c r="G245" s="131"/>
      <c r="H245" s="127" t="s">
        <v>58</v>
      </c>
      <c r="I245" s="127"/>
      <c r="J245" s="127" t="s">
        <v>59</v>
      </c>
      <c r="K245" s="127"/>
      <c r="L245" s="127"/>
      <c r="M245" s="128" t="s">
        <v>337</v>
      </c>
      <c r="N245" s="133" t="str">
        <f>IF($L245='HIDE DROP DOWNS'!$E$2,'HIDE DROP DOWNS'!$E$2,IF($L245='HIDE DROP DOWNS'!$E$3,'HIDE DROP DOWNS'!$E$3,IF($L245='HIDE DROP DOWNS'!$E$4,'HIDE DROP DOWNS'!$E$4,_xlfn.IFNA($L245*VLOOKUP($M245,'HIDE DROP DOWNS'!$O$2:$P$3,2,FALSE),""))))</f>
        <v/>
      </c>
      <c r="O245" s="127" t="s">
        <v>59</v>
      </c>
      <c r="P245" s="127" t="s">
        <v>60</v>
      </c>
      <c r="Q245" s="127" t="s">
        <v>59</v>
      </c>
      <c r="R245" s="127" t="s">
        <v>61</v>
      </c>
      <c r="S245" s="127" t="s">
        <v>59</v>
      </c>
      <c r="T245" s="127" t="s">
        <v>61</v>
      </c>
      <c r="U245" s="127" t="s">
        <v>59</v>
      </c>
      <c r="V245" s="127" t="s">
        <v>61</v>
      </c>
      <c r="W245" s="134"/>
    </row>
    <row r="246" spans="1:23" ht="16.5" thickTop="1" thickBot="1" x14ac:dyDescent="0.3">
      <c r="A246" s="127"/>
      <c r="B246" s="127"/>
      <c r="C246" s="127" t="s">
        <v>57</v>
      </c>
      <c r="D246" s="127"/>
      <c r="E246" s="127"/>
      <c r="F246" s="130"/>
      <c r="G246" s="131"/>
      <c r="H246" s="127" t="s">
        <v>58</v>
      </c>
      <c r="I246" s="127"/>
      <c r="J246" s="127" t="s">
        <v>59</v>
      </c>
      <c r="K246" s="127"/>
      <c r="L246" s="127"/>
      <c r="M246" s="128" t="s">
        <v>337</v>
      </c>
      <c r="N246" s="133" t="str">
        <f>IF($L246='HIDE DROP DOWNS'!$E$2,'HIDE DROP DOWNS'!$E$2,IF($L246='HIDE DROP DOWNS'!$E$3,'HIDE DROP DOWNS'!$E$3,IF($L246='HIDE DROP DOWNS'!$E$4,'HIDE DROP DOWNS'!$E$4,_xlfn.IFNA($L246*VLOOKUP($M246,'HIDE DROP DOWNS'!$O$2:$P$3,2,FALSE),""))))</f>
        <v/>
      </c>
      <c r="O246" s="127" t="s">
        <v>59</v>
      </c>
      <c r="P246" s="127" t="s">
        <v>60</v>
      </c>
      <c r="Q246" s="127" t="s">
        <v>59</v>
      </c>
      <c r="R246" s="127" t="s">
        <v>61</v>
      </c>
      <c r="S246" s="127" t="s">
        <v>59</v>
      </c>
      <c r="T246" s="127" t="s">
        <v>61</v>
      </c>
      <c r="U246" s="127" t="s">
        <v>59</v>
      </c>
      <c r="V246" s="127" t="s">
        <v>61</v>
      </c>
      <c r="W246" s="134"/>
    </row>
    <row r="247" spans="1:23" ht="16.5" thickTop="1" thickBot="1" x14ac:dyDescent="0.3">
      <c r="A247" s="127"/>
      <c r="B247" s="127"/>
      <c r="C247" s="127" t="s">
        <v>57</v>
      </c>
      <c r="D247" s="127"/>
      <c r="E247" s="127"/>
      <c r="F247" s="130"/>
      <c r="G247" s="131"/>
      <c r="H247" s="127" t="s">
        <v>58</v>
      </c>
      <c r="I247" s="127"/>
      <c r="J247" s="127" t="s">
        <v>59</v>
      </c>
      <c r="K247" s="127"/>
      <c r="L247" s="127"/>
      <c r="M247" s="128" t="s">
        <v>337</v>
      </c>
      <c r="N247" s="133" t="str">
        <f>IF($L247='HIDE DROP DOWNS'!$E$2,'HIDE DROP DOWNS'!$E$2,IF($L247='HIDE DROP DOWNS'!$E$3,'HIDE DROP DOWNS'!$E$3,IF($L247='HIDE DROP DOWNS'!$E$4,'HIDE DROP DOWNS'!$E$4,_xlfn.IFNA($L247*VLOOKUP($M247,'HIDE DROP DOWNS'!$O$2:$P$3,2,FALSE),""))))</f>
        <v/>
      </c>
      <c r="O247" s="127" t="s">
        <v>59</v>
      </c>
      <c r="P247" s="127" t="s">
        <v>60</v>
      </c>
      <c r="Q247" s="127" t="s">
        <v>59</v>
      </c>
      <c r="R247" s="127" t="s">
        <v>61</v>
      </c>
      <c r="S247" s="127" t="s">
        <v>59</v>
      </c>
      <c r="T247" s="127" t="s">
        <v>61</v>
      </c>
      <c r="U247" s="127" t="s">
        <v>59</v>
      </c>
      <c r="V247" s="127" t="s">
        <v>61</v>
      </c>
      <c r="W247" s="134"/>
    </row>
    <row r="248" spans="1:23" ht="16.5" thickTop="1" thickBot="1" x14ac:dyDescent="0.3">
      <c r="A248" s="127"/>
      <c r="B248" s="127"/>
      <c r="C248" s="127" t="s">
        <v>57</v>
      </c>
      <c r="D248" s="127"/>
      <c r="E248" s="127"/>
      <c r="F248" s="130"/>
      <c r="G248" s="131"/>
      <c r="H248" s="127" t="s">
        <v>58</v>
      </c>
      <c r="I248" s="127"/>
      <c r="J248" s="127" t="s">
        <v>59</v>
      </c>
      <c r="K248" s="127"/>
      <c r="L248" s="127"/>
      <c r="M248" s="128" t="s">
        <v>337</v>
      </c>
      <c r="N248" s="133" t="str">
        <f>IF($L248='HIDE DROP DOWNS'!$E$2,'HIDE DROP DOWNS'!$E$2,IF($L248='HIDE DROP DOWNS'!$E$3,'HIDE DROP DOWNS'!$E$3,IF($L248='HIDE DROP DOWNS'!$E$4,'HIDE DROP DOWNS'!$E$4,_xlfn.IFNA($L248*VLOOKUP($M248,'HIDE DROP DOWNS'!$O$2:$P$3,2,FALSE),""))))</f>
        <v/>
      </c>
      <c r="O248" s="127" t="s">
        <v>59</v>
      </c>
      <c r="P248" s="127" t="s">
        <v>60</v>
      </c>
      <c r="Q248" s="127" t="s">
        <v>59</v>
      </c>
      <c r="R248" s="127" t="s">
        <v>61</v>
      </c>
      <c r="S248" s="127" t="s">
        <v>59</v>
      </c>
      <c r="T248" s="127" t="s">
        <v>61</v>
      </c>
      <c r="U248" s="127" t="s">
        <v>59</v>
      </c>
      <c r="V248" s="127" t="s">
        <v>61</v>
      </c>
      <c r="W248" s="134"/>
    </row>
    <row r="249" spans="1:23" ht="16.5" thickTop="1" thickBot="1" x14ac:dyDescent="0.3">
      <c r="A249" s="127"/>
      <c r="B249" s="127"/>
      <c r="C249" s="127" t="s">
        <v>57</v>
      </c>
      <c r="D249" s="127"/>
      <c r="E249" s="127"/>
      <c r="F249" s="130"/>
      <c r="G249" s="131"/>
      <c r="H249" s="127" t="s">
        <v>58</v>
      </c>
      <c r="I249" s="127"/>
      <c r="J249" s="127" t="s">
        <v>59</v>
      </c>
      <c r="K249" s="127"/>
      <c r="L249" s="127"/>
      <c r="M249" s="128" t="s">
        <v>337</v>
      </c>
      <c r="N249" s="133" t="str">
        <f>IF($L249='HIDE DROP DOWNS'!$E$2,'HIDE DROP DOWNS'!$E$2,IF($L249='HIDE DROP DOWNS'!$E$3,'HIDE DROP DOWNS'!$E$3,IF($L249='HIDE DROP DOWNS'!$E$4,'HIDE DROP DOWNS'!$E$4,_xlfn.IFNA($L249*VLOOKUP($M249,'HIDE DROP DOWNS'!$O$2:$P$3,2,FALSE),""))))</f>
        <v/>
      </c>
      <c r="O249" s="127" t="s">
        <v>59</v>
      </c>
      <c r="P249" s="127" t="s">
        <v>60</v>
      </c>
      <c r="Q249" s="127" t="s">
        <v>59</v>
      </c>
      <c r="R249" s="127" t="s">
        <v>61</v>
      </c>
      <c r="S249" s="127" t="s">
        <v>59</v>
      </c>
      <c r="T249" s="127" t="s">
        <v>61</v>
      </c>
      <c r="U249" s="127" t="s">
        <v>59</v>
      </c>
      <c r="V249" s="127" t="s">
        <v>61</v>
      </c>
      <c r="W249" s="134"/>
    </row>
    <row r="250" spans="1:23" ht="16.5" thickTop="1" thickBot="1" x14ac:dyDescent="0.3">
      <c r="A250" s="127"/>
      <c r="B250" s="127"/>
      <c r="C250" s="127" t="s">
        <v>57</v>
      </c>
      <c r="D250" s="127"/>
      <c r="E250" s="127"/>
      <c r="F250" s="130"/>
      <c r="G250" s="131"/>
      <c r="H250" s="127" t="s">
        <v>58</v>
      </c>
      <c r="I250" s="127"/>
      <c r="J250" s="127" t="s">
        <v>59</v>
      </c>
      <c r="K250" s="127"/>
      <c r="L250" s="127"/>
      <c r="M250" s="128" t="s">
        <v>337</v>
      </c>
      <c r="N250" s="133" t="str">
        <f>IF($L250='HIDE DROP DOWNS'!$E$2,'HIDE DROP DOWNS'!$E$2,IF($L250='HIDE DROP DOWNS'!$E$3,'HIDE DROP DOWNS'!$E$3,IF($L250='HIDE DROP DOWNS'!$E$4,'HIDE DROP DOWNS'!$E$4,_xlfn.IFNA($L250*VLOOKUP($M250,'HIDE DROP DOWNS'!$O$2:$P$3,2,FALSE),""))))</f>
        <v/>
      </c>
      <c r="O250" s="127" t="s">
        <v>59</v>
      </c>
      <c r="P250" s="127" t="s">
        <v>60</v>
      </c>
      <c r="Q250" s="127" t="s">
        <v>59</v>
      </c>
      <c r="R250" s="127" t="s">
        <v>61</v>
      </c>
      <c r="S250" s="127" t="s">
        <v>59</v>
      </c>
      <c r="T250" s="127" t="s">
        <v>61</v>
      </c>
      <c r="U250" s="127" t="s">
        <v>59</v>
      </c>
      <c r="V250" s="127" t="s">
        <v>61</v>
      </c>
      <c r="W250" s="134"/>
    </row>
    <row r="251" spans="1:23" ht="16.5" thickTop="1" thickBot="1" x14ac:dyDescent="0.3">
      <c r="A251" s="127"/>
      <c r="B251" s="127"/>
      <c r="C251" s="127" t="s">
        <v>57</v>
      </c>
      <c r="D251" s="127"/>
      <c r="E251" s="127"/>
      <c r="F251" s="130"/>
      <c r="G251" s="131"/>
      <c r="H251" s="127" t="s">
        <v>58</v>
      </c>
      <c r="I251" s="127"/>
      <c r="J251" s="127" t="s">
        <v>59</v>
      </c>
      <c r="K251" s="127"/>
      <c r="L251" s="127"/>
      <c r="M251" s="128" t="s">
        <v>337</v>
      </c>
      <c r="N251" s="133" t="str">
        <f>IF($L251='HIDE DROP DOWNS'!$E$2,'HIDE DROP DOWNS'!$E$2,IF($L251='HIDE DROP DOWNS'!$E$3,'HIDE DROP DOWNS'!$E$3,IF($L251='HIDE DROP DOWNS'!$E$4,'HIDE DROP DOWNS'!$E$4,_xlfn.IFNA($L251*VLOOKUP($M251,'HIDE DROP DOWNS'!$O$2:$P$3,2,FALSE),""))))</f>
        <v/>
      </c>
      <c r="O251" s="127" t="s">
        <v>59</v>
      </c>
      <c r="P251" s="127" t="s">
        <v>60</v>
      </c>
      <c r="Q251" s="127" t="s">
        <v>59</v>
      </c>
      <c r="R251" s="127" t="s">
        <v>61</v>
      </c>
      <c r="S251" s="127" t="s">
        <v>59</v>
      </c>
      <c r="T251" s="127" t="s">
        <v>61</v>
      </c>
      <c r="U251" s="127" t="s">
        <v>59</v>
      </c>
      <c r="V251" s="127" t="s">
        <v>61</v>
      </c>
      <c r="W251" s="134"/>
    </row>
    <row r="252" spans="1:23" ht="16.5" thickTop="1" thickBot="1" x14ac:dyDescent="0.3">
      <c r="A252" s="127"/>
      <c r="B252" s="127"/>
      <c r="C252" s="127" t="s">
        <v>57</v>
      </c>
      <c r="D252" s="127"/>
      <c r="E252" s="127"/>
      <c r="F252" s="130"/>
      <c r="G252" s="131"/>
      <c r="H252" s="127" t="s">
        <v>58</v>
      </c>
      <c r="I252" s="127"/>
      <c r="J252" s="127" t="s">
        <v>59</v>
      </c>
      <c r="K252" s="127"/>
      <c r="L252" s="127"/>
      <c r="M252" s="128" t="s">
        <v>337</v>
      </c>
      <c r="N252" s="133" t="str">
        <f>IF($L252='HIDE DROP DOWNS'!$E$2,'HIDE DROP DOWNS'!$E$2,IF($L252='HIDE DROP DOWNS'!$E$3,'HIDE DROP DOWNS'!$E$3,IF($L252='HIDE DROP DOWNS'!$E$4,'HIDE DROP DOWNS'!$E$4,_xlfn.IFNA($L252*VLOOKUP($M252,'HIDE DROP DOWNS'!$O$2:$P$3,2,FALSE),""))))</f>
        <v/>
      </c>
      <c r="O252" s="127" t="s">
        <v>59</v>
      </c>
      <c r="P252" s="127" t="s">
        <v>60</v>
      </c>
      <c r="Q252" s="127" t="s">
        <v>59</v>
      </c>
      <c r="R252" s="127" t="s">
        <v>61</v>
      </c>
      <c r="S252" s="127" t="s">
        <v>59</v>
      </c>
      <c r="T252" s="127" t="s">
        <v>61</v>
      </c>
      <c r="U252" s="127" t="s">
        <v>59</v>
      </c>
      <c r="V252" s="127" t="s">
        <v>61</v>
      </c>
      <c r="W252" s="134"/>
    </row>
    <row r="253" spans="1:23" ht="16.5" thickTop="1" thickBot="1" x14ac:dyDescent="0.3">
      <c r="A253" s="127"/>
      <c r="B253" s="127"/>
      <c r="C253" s="127" t="s">
        <v>57</v>
      </c>
      <c r="D253" s="127"/>
      <c r="E253" s="127"/>
      <c r="F253" s="130"/>
      <c r="G253" s="131"/>
      <c r="H253" s="127" t="s">
        <v>58</v>
      </c>
      <c r="I253" s="127"/>
      <c r="J253" s="127" t="s">
        <v>59</v>
      </c>
      <c r="K253" s="127"/>
      <c r="L253" s="127"/>
      <c r="M253" s="128" t="s">
        <v>337</v>
      </c>
      <c r="N253" s="133" t="str">
        <f>IF($L253='HIDE DROP DOWNS'!$E$2,'HIDE DROP DOWNS'!$E$2,IF($L253='HIDE DROP DOWNS'!$E$3,'HIDE DROP DOWNS'!$E$3,IF($L253='HIDE DROP DOWNS'!$E$4,'HIDE DROP DOWNS'!$E$4,_xlfn.IFNA($L253*VLOOKUP($M253,'HIDE DROP DOWNS'!$O$2:$P$3,2,FALSE),""))))</f>
        <v/>
      </c>
      <c r="O253" s="127" t="s">
        <v>59</v>
      </c>
      <c r="P253" s="127" t="s">
        <v>60</v>
      </c>
      <c r="Q253" s="127" t="s">
        <v>59</v>
      </c>
      <c r="R253" s="127" t="s">
        <v>61</v>
      </c>
      <c r="S253" s="127" t="s">
        <v>59</v>
      </c>
      <c r="T253" s="127" t="s">
        <v>61</v>
      </c>
      <c r="U253" s="127" t="s">
        <v>59</v>
      </c>
      <c r="V253" s="127" t="s">
        <v>61</v>
      </c>
      <c r="W253" s="134"/>
    </row>
    <row r="254" spans="1:23" ht="16.5" thickTop="1" thickBot="1" x14ac:dyDescent="0.3">
      <c r="A254" s="127"/>
      <c r="B254" s="127"/>
      <c r="C254" s="127" t="s">
        <v>57</v>
      </c>
      <c r="D254" s="127"/>
      <c r="E254" s="127"/>
      <c r="F254" s="130"/>
      <c r="G254" s="131"/>
      <c r="H254" s="127" t="s">
        <v>58</v>
      </c>
      <c r="I254" s="127"/>
      <c r="J254" s="127" t="s">
        <v>59</v>
      </c>
      <c r="K254" s="127"/>
      <c r="L254" s="127"/>
      <c r="M254" s="128" t="s">
        <v>337</v>
      </c>
      <c r="N254" s="133" t="str">
        <f>IF($L254='HIDE DROP DOWNS'!$E$2,'HIDE DROP DOWNS'!$E$2,IF($L254='HIDE DROP DOWNS'!$E$3,'HIDE DROP DOWNS'!$E$3,IF($L254='HIDE DROP DOWNS'!$E$4,'HIDE DROP DOWNS'!$E$4,_xlfn.IFNA($L254*VLOOKUP($M254,'HIDE DROP DOWNS'!$O$2:$P$3,2,FALSE),""))))</f>
        <v/>
      </c>
      <c r="O254" s="127" t="s">
        <v>59</v>
      </c>
      <c r="P254" s="127" t="s">
        <v>60</v>
      </c>
      <c r="Q254" s="127" t="s">
        <v>59</v>
      </c>
      <c r="R254" s="127" t="s">
        <v>61</v>
      </c>
      <c r="S254" s="127" t="s">
        <v>59</v>
      </c>
      <c r="T254" s="127" t="s">
        <v>61</v>
      </c>
      <c r="U254" s="127" t="s">
        <v>59</v>
      </c>
      <c r="V254" s="127" t="s">
        <v>61</v>
      </c>
      <c r="W254" s="134"/>
    </row>
    <row r="255" spans="1:23" ht="16.5" thickTop="1" thickBot="1" x14ac:dyDescent="0.3">
      <c r="A255" s="127"/>
      <c r="B255" s="127"/>
      <c r="C255" s="127" t="s">
        <v>57</v>
      </c>
      <c r="D255" s="127"/>
      <c r="E255" s="127"/>
      <c r="F255" s="130"/>
      <c r="G255" s="131"/>
      <c r="H255" s="127" t="s">
        <v>58</v>
      </c>
      <c r="I255" s="127"/>
      <c r="J255" s="127" t="s">
        <v>59</v>
      </c>
      <c r="K255" s="127"/>
      <c r="L255" s="127"/>
      <c r="M255" s="128" t="s">
        <v>337</v>
      </c>
      <c r="N255" s="133" t="str">
        <f>IF($L255='HIDE DROP DOWNS'!$E$2,'HIDE DROP DOWNS'!$E$2,IF($L255='HIDE DROP DOWNS'!$E$3,'HIDE DROP DOWNS'!$E$3,IF($L255='HIDE DROP DOWNS'!$E$4,'HIDE DROP DOWNS'!$E$4,_xlfn.IFNA($L255*VLOOKUP($M255,'HIDE DROP DOWNS'!$O$2:$P$3,2,FALSE),""))))</f>
        <v/>
      </c>
      <c r="O255" s="127" t="s">
        <v>59</v>
      </c>
      <c r="P255" s="127" t="s">
        <v>60</v>
      </c>
      <c r="Q255" s="127" t="s">
        <v>59</v>
      </c>
      <c r="R255" s="127" t="s">
        <v>61</v>
      </c>
      <c r="S255" s="127" t="s">
        <v>59</v>
      </c>
      <c r="T255" s="127" t="s">
        <v>61</v>
      </c>
      <c r="U255" s="127" t="s">
        <v>59</v>
      </c>
      <c r="V255" s="127" t="s">
        <v>61</v>
      </c>
      <c r="W255" s="134"/>
    </row>
    <row r="256" spans="1:23" ht="16.5" thickTop="1" thickBot="1" x14ac:dyDescent="0.3">
      <c r="A256" s="127"/>
      <c r="B256" s="127"/>
      <c r="C256" s="127" t="s">
        <v>57</v>
      </c>
      <c r="D256" s="127"/>
      <c r="E256" s="127"/>
      <c r="F256" s="130"/>
      <c r="G256" s="131"/>
      <c r="H256" s="127" t="s">
        <v>58</v>
      </c>
      <c r="I256" s="127"/>
      <c r="J256" s="127" t="s">
        <v>59</v>
      </c>
      <c r="K256" s="127"/>
      <c r="L256" s="127"/>
      <c r="M256" s="128" t="s">
        <v>337</v>
      </c>
      <c r="N256" s="133" t="str">
        <f>IF($L256='HIDE DROP DOWNS'!$E$2,'HIDE DROP DOWNS'!$E$2,IF($L256='HIDE DROP DOWNS'!$E$3,'HIDE DROP DOWNS'!$E$3,IF($L256='HIDE DROP DOWNS'!$E$4,'HIDE DROP DOWNS'!$E$4,_xlfn.IFNA($L256*VLOOKUP($M256,'HIDE DROP DOWNS'!$O$2:$P$3,2,FALSE),""))))</f>
        <v/>
      </c>
      <c r="O256" s="127" t="s">
        <v>59</v>
      </c>
      <c r="P256" s="127" t="s">
        <v>60</v>
      </c>
      <c r="Q256" s="127" t="s">
        <v>59</v>
      </c>
      <c r="R256" s="127" t="s">
        <v>61</v>
      </c>
      <c r="S256" s="127" t="s">
        <v>59</v>
      </c>
      <c r="T256" s="127" t="s">
        <v>61</v>
      </c>
      <c r="U256" s="127" t="s">
        <v>59</v>
      </c>
      <c r="V256" s="127" t="s">
        <v>61</v>
      </c>
      <c r="W256" s="134"/>
    </row>
    <row r="257" spans="1:23" ht="16.5" thickTop="1" thickBot="1" x14ac:dyDescent="0.3">
      <c r="A257" s="127"/>
      <c r="B257" s="127"/>
      <c r="C257" s="127" t="s">
        <v>57</v>
      </c>
      <c r="D257" s="127"/>
      <c r="E257" s="127"/>
      <c r="F257" s="130"/>
      <c r="G257" s="131"/>
      <c r="H257" s="127" t="s">
        <v>58</v>
      </c>
      <c r="I257" s="127"/>
      <c r="J257" s="127" t="s">
        <v>59</v>
      </c>
      <c r="K257" s="127"/>
      <c r="L257" s="127"/>
      <c r="M257" s="128" t="s">
        <v>337</v>
      </c>
      <c r="N257" s="133" t="str">
        <f>IF($L257='HIDE DROP DOWNS'!$E$2,'HIDE DROP DOWNS'!$E$2,IF($L257='HIDE DROP DOWNS'!$E$3,'HIDE DROP DOWNS'!$E$3,IF($L257='HIDE DROP DOWNS'!$E$4,'HIDE DROP DOWNS'!$E$4,_xlfn.IFNA($L257*VLOOKUP($M257,'HIDE DROP DOWNS'!$O$2:$P$3,2,FALSE),""))))</f>
        <v/>
      </c>
      <c r="O257" s="127" t="s">
        <v>59</v>
      </c>
      <c r="P257" s="127" t="s">
        <v>60</v>
      </c>
      <c r="Q257" s="127" t="s">
        <v>59</v>
      </c>
      <c r="R257" s="127" t="s">
        <v>61</v>
      </c>
      <c r="S257" s="127" t="s">
        <v>59</v>
      </c>
      <c r="T257" s="127" t="s">
        <v>61</v>
      </c>
      <c r="U257" s="127" t="s">
        <v>59</v>
      </c>
      <c r="V257" s="127" t="s">
        <v>61</v>
      </c>
      <c r="W257" s="134"/>
    </row>
    <row r="258" spans="1:23" ht="16.5" thickTop="1" thickBot="1" x14ac:dyDescent="0.3">
      <c r="A258" s="127"/>
      <c r="B258" s="127"/>
      <c r="C258" s="127" t="s">
        <v>57</v>
      </c>
      <c r="D258" s="127"/>
      <c r="E258" s="127"/>
      <c r="F258" s="130"/>
      <c r="G258" s="131"/>
      <c r="H258" s="127" t="s">
        <v>58</v>
      </c>
      <c r="I258" s="127"/>
      <c r="J258" s="127" t="s">
        <v>59</v>
      </c>
      <c r="K258" s="127"/>
      <c r="L258" s="127"/>
      <c r="M258" s="128" t="s">
        <v>337</v>
      </c>
      <c r="N258" s="133" t="str">
        <f>IF($L258='HIDE DROP DOWNS'!$E$2,'HIDE DROP DOWNS'!$E$2,IF($L258='HIDE DROP DOWNS'!$E$3,'HIDE DROP DOWNS'!$E$3,IF($L258='HIDE DROP DOWNS'!$E$4,'HIDE DROP DOWNS'!$E$4,_xlfn.IFNA($L258*VLOOKUP($M258,'HIDE DROP DOWNS'!$O$2:$P$3,2,FALSE),""))))</f>
        <v/>
      </c>
      <c r="O258" s="127" t="s">
        <v>59</v>
      </c>
      <c r="P258" s="127" t="s">
        <v>60</v>
      </c>
      <c r="Q258" s="127" t="s">
        <v>59</v>
      </c>
      <c r="R258" s="127" t="s">
        <v>61</v>
      </c>
      <c r="S258" s="127" t="s">
        <v>59</v>
      </c>
      <c r="T258" s="127" t="s">
        <v>61</v>
      </c>
      <c r="U258" s="127" t="s">
        <v>59</v>
      </c>
      <c r="V258" s="127" t="s">
        <v>61</v>
      </c>
      <c r="W258" s="134"/>
    </row>
    <row r="259" spans="1:23" ht="16.5" thickTop="1" thickBot="1" x14ac:dyDescent="0.3">
      <c r="A259" s="127"/>
      <c r="B259" s="127"/>
      <c r="C259" s="127" t="s">
        <v>57</v>
      </c>
      <c r="D259" s="127"/>
      <c r="E259" s="127"/>
      <c r="F259" s="130"/>
      <c r="G259" s="131"/>
      <c r="H259" s="127" t="s">
        <v>58</v>
      </c>
      <c r="I259" s="127"/>
      <c r="J259" s="127" t="s">
        <v>59</v>
      </c>
      <c r="K259" s="127"/>
      <c r="L259" s="127"/>
      <c r="M259" s="128" t="s">
        <v>337</v>
      </c>
      <c r="N259" s="133" t="str">
        <f>IF($L259='HIDE DROP DOWNS'!$E$2,'HIDE DROP DOWNS'!$E$2,IF($L259='HIDE DROP DOWNS'!$E$3,'HIDE DROP DOWNS'!$E$3,IF($L259='HIDE DROP DOWNS'!$E$4,'HIDE DROP DOWNS'!$E$4,_xlfn.IFNA($L259*VLOOKUP($M259,'HIDE DROP DOWNS'!$O$2:$P$3,2,FALSE),""))))</f>
        <v/>
      </c>
      <c r="O259" s="127" t="s">
        <v>59</v>
      </c>
      <c r="P259" s="127" t="s">
        <v>60</v>
      </c>
      <c r="Q259" s="127" t="s">
        <v>59</v>
      </c>
      <c r="R259" s="127" t="s">
        <v>61</v>
      </c>
      <c r="S259" s="127" t="s">
        <v>59</v>
      </c>
      <c r="T259" s="127" t="s">
        <v>61</v>
      </c>
      <c r="U259" s="127" t="s">
        <v>59</v>
      </c>
      <c r="V259" s="127" t="s">
        <v>61</v>
      </c>
      <c r="W259" s="134"/>
    </row>
    <row r="260" spans="1:23" ht="16.5" thickTop="1" thickBot="1" x14ac:dyDescent="0.3">
      <c r="A260" s="127"/>
      <c r="B260" s="127"/>
      <c r="C260" s="127" t="s">
        <v>57</v>
      </c>
      <c r="D260" s="127"/>
      <c r="E260" s="127"/>
      <c r="F260" s="130"/>
      <c r="G260" s="131"/>
      <c r="H260" s="127" t="s">
        <v>58</v>
      </c>
      <c r="I260" s="127"/>
      <c r="J260" s="127" t="s">
        <v>59</v>
      </c>
      <c r="K260" s="127"/>
      <c r="L260" s="127"/>
      <c r="M260" s="128" t="s">
        <v>337</v>
      </c>
      <c r="N260" s="133" t="str">
        <f>IF($L260='HIDE DROP DOWNS'!$E$2,'HIDE DROP DOWNS'!$E$2,IF($L260='HIDE DROP DOWNS'!$E$3,'HIDE DROP DOWNS'!$E$3,IF($L260='HIDE DROP DOWNS'!$E$4,'HIDE DROP DOWNS'!$E$4,_xlfn.IFNA($L260*VLOOKUP($M260,'HIDE DROP DOWNS'!$O$2:$P$3,2,FALSE),""))))</f>
        <v/>
      </c>
      <c r="O260" s="127" t="s">
        <v>59</v>
      </c>
      <c r="P260" s="127" t="s">
        <v>60</v>
      </c>
      <c r="Q260" s="127" t="s">
        <v>59</v>
      </c>
      <c r="R260" s="127" t="s">
        <v>61</v>
      </c>
      <c r="S260" s="127" t="s">
        <v>59</v>
      </c>
      <c r="T260" s="127" t="s">
        <v>61</v>
      </c>
      <c r="U260" s="127" t="s">
        <v>59</v>
      </c>
      <c r="V260" s="127" t="s">
        <v>61</v>
      </c>
      <c r="W260" s="134"/>
    </row>
    <row r="261" spans="1:23" ht="15.75" thickTop="1" x14ac:dyDescent="0.25"/>
  </sheetData>
  <sheetProtection algorithmName="SHA-512" hashValue="rvRq1bEPyXqtyolduUt77W8e+mQjCpwjJT4sCqW8n+bbCmUQM2cCBCuaVav9zAttC80LotSv4pDOiKV7BWi4ig==" saltValue="VNcvMvTBX1KX4FeoIbt+nw==" spinCount="100000" sheet="1" objects="1" scenarios="1"/>
  <phoneticPr fontId="19" type="noConversion"/>
  <dataValidations xWindow="1164" yWindow="586" count="6">
    <dataValidation type="list" allowBlank="1" showInputMessage="1" showErrorMessage="1" sqref="J11:J260" xr:uid="{00000000-0002-0000-0200-000000000000}">
      <formula1>"Select an Option,Yes,No,Unknown"</formula1>
    </dataValidation>
    <dataValidation type="time" allowBlank="1" showInputMessage="1" showErrorMessage="1" sqref="G11:G260" xr:uid="{00000000-0002-0000-0200-000001000000}">
      <formula1>0</formula1>
      <formula2>0.999305555555556</formula2>
    </dataValidation>
    <dataValidation type="list" allowBlank="1" showInputMessage="1" showErrorMessage="1" sqref="O11:O260" xr:uid="{00000000-0002-0000-0200-000002000000}">
      <formula1>"Select an Option,Initial Testing,Taking Action"</formula1>
    </dataValidation>
    <dataValidation type="list" allowBlank="1" showInputMessage="1" showErrorMessage="1" sqref="H11:H260" xr:uid="{00000000-0002-0000-0200-000003000000}">
      <formula1>"Select Type of Sample, Initial Draw, Flush Draw, Sequential"</formula1>
    </dataValidation>
    <dataValidation allowBlank="1" showErrorMessage="1" sqref="Q9:Q10" xr:uid="{00000000-0002-0000-0200-000004000000}"/>
    <dataValidation type="list" allowBlank="1" showInputMessage="1" showErrorMessage="1" sqref="C11:C260" xr:uid="{00000000-0002-0000-0200-000005000000}">
      <formula1>"Select Outlet Type, Drinking water fountain (DW), Kitchen faucet (KF), Water cooler (chiller unit) (WC), Bathroom faucet (BF), Classroom faucet (CF), Nurse's office sink (NS), Other"</formula1>
    </dataValidation>
  </dataValidations>
  <hyperlinks>
    <hyperlink ref="A2" location="Instructions!A1" display="Return to Instructions" xr:uid="{00000000-0004-0000-0200-000000000000}"/>
    <hyperlink ref="B2" location="'#1 - Facility Info'!A1" display="Return to [#1 - State Report - Facility Info]" xr:uid="{00000000-0004-0000-0200-000001000000}"/>
    <hyperlink ref="F2" location="'#4 - Glossary'!A1" display="View [#4 - Glossary]" xr:uid="{00000000-0004-0000-0200-000002000000}"/>
    <hyperlink ref="D2" location="'#3 - State Report - Auto-Calc'!A1" display="Continue to [#3 - State Report - Auto-Calculation]" xr:uid="{00000000-0004-0000-0200-000003000000}"/>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26" operator="notBetween" id="{7F6A5D35-C3CF-458D-A03B-49DE6DF5ED4E}">
            <xm:f>'#1 - Facility Info'!#REF!</xm:f>
            <xm:f>'#1 - Facility Info'!#REF!</xm:f>
            <x14:dxf>
              <font>
                <b/>
                <i val="0"/>
                <color theme="0"/>
              </font>
              <fill>
                <patternFill>
                  <bgColor theme="8"/>
                </patternFill>
              </fill>
            </x14:dxf>
          </x14:cfRule>
          <xm:sqref>F11:F260</xm:sqref>
        </x14:conditionalFormatting>
      </x14:conditionalFormattings>
    </ext>
    <ext xmlns:x14="http://schemas.microsoft.com/office/spreadsheetml/2009/9/main" uri="{CCE6A557-97BC-4b89-ADB6-D9C93CAAB3DF}">
      <x14:dataValidations xmlns:xm="http://schemas.microsoft.com/office/excel/2006/main" xWindow="1164" yWindow="586" count="8">
        <x14:dataValidation type="list" allowBlank="1" showInputMessage="1" showErrorMessage="1" xr:uid="{00000000-0002-0000-0200-000006000000}">
          <x14:formula1>
            <xm:f>'HIDE DROP DOWNS'!$C$1:$C$8</xm:f>
          </x14:formula1>
          <xm:sqref>P11:P260</xm:sqref>
        </x14:dataValidation>
        <x14:dataValidation type="list" allowBlank="1" showInputMessage="1" showErrorMessage="1" xr:uid="{00000000-0002-0000-0200-000007000000}">
          <x14:formula1>
            <xm:f>'HIDE DROP DOWNS'!$M$1:$M$5</xm:f>
          </x14:formula1>
          <xm:sqref>T11:T260 R11:R260 V11:V260</xm:sqref>
        </x14:dataValidation>
        <x14:dataValidation type="list" allowBlank="1" showInputMessage="1" showErrorMessage="1" xr:uid="{00000000-0002-0000-0200-000008000000}">
          <x14:formula1>
            <xm:f>'HIDE DROP DOWNS'!$J$2:$J$9</xm:f>
          </x14:formula1>
          <xm:sqref>Q23:Q260</xm:sqref>
        </x14:dataValidation>
        <x14:dataValidation type="list" allowBlank="1" showErrorMessage="1" xr:uid="{00000000-0002-0000-0200-000009000000}">
          <x14:formula1>
            <xm:f>'HIDE DROP DOWNS'!$J$2:$J$9</xm:f>
          </x14:formula1>
          <xm:sqref>Q11:Q22</xm:sqref>
        </x14:dataValidation>
        <x14:dataValidation type="list" allowBlank="1" showInputMessage="1" showErrorMessage="1" xr:uid="{00000000-0002-0000-0200-00000A000000}">
          <x14:formula1>
            <xm:f>'HIDE DROP DOWNS'!$K$2:$K$9</xm:f>
          </x14:formula1>
          <xm:sqref>S11:S260</xm:sqref>
        </x14:dataValidation>
        <x14:dataValidation type="list" allowBlank="1" showInputMessage="1" showErrorMessage="1" xr:uid="{00000000-0002-0000-0200-00000B000000}">
          <x14:formula1>
            <xm:f>'HIDE DROP DOWNS'!$L$2:$L$8</xm:f>
          </x14:formula1>
          <xm:sqref>U11:U260</xm:sqref>
        </x14:dataValidation>
        <x14:dataValidation type="list" allowBlank="1" showInputMessage="1" showErrorMessage="1" xr:uid="{00000000-0002-0000-0200-00000C000000}">
          <x14:formula1>
            <xm:f>'HIDE DROP DOWNS'!$O$1:$O$3</xm:f>
          </x14:formula1>
          <xm:sqref>M11:M260</xm:sqref>
        </x14:dataValidation>
        <x14:dataValidation type="list" allowBlank="1" showInputMessage="1" xr:uid="{00000000-0002-0000-0200-00000D000000}">
          <x14:formula1>
            <xm:f>'HIDE DROP DOWNS'!$E$1:$E$4</xm:f>
          </x14:formula1>
          <xm:sqref>L11:L260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ECFF"/>
  </sheetPr>
  <dimension ref="A1:Y7"/>
  <sheetViews>
    <sheetView showGridLines="0" zoomScaleNormal="100" workbookViewId="0">
      <selection activeCell="L6" sqref="L6"/>
    </sheetView>
  </sheetViews>
  <sheetFormatPr defaultColWidth="0" defaultRowHeight="15" zeroHeight="1" x14ac:dyDescent="0.25"/>
  <cols>
    <col min="1" max="1" width="30.42578125" style="8" customWidth="1"/>
    <col min="2" max="2" width="33.42578125" style="8" customWidth="1"/>
    <col min="3" max="3" width="28.85546875" style="8" customWidth="1"/>
    <col min="4" max="4" width="29.42578125" style="8" customWidth="1"/>
    <col min="5" max="5" width="34" style="8" customWidth="1"/>
    <col min="6" max="6" width="38.5703125" style="8" customWidth="1"/>
    <col min="7" max="7" width="25.5703125" style="8" bestFit="1" customWidth="1"/>
    <col min="8" max="8" width="26.5703125" style="8" bestFit="1" customWidth="1"/>
    <col min="9" max="9" width="21.140625" style="8" customWidth="1"/>
    <col min="10" max="10" width="20.140625" style="8" bestFit="1" customWidth="1"/>
    <col min="11" max="11" width="36" style="8" customWidth="1"/>
    <col min="12" max="12" width="24.28515625" style="8" bestFit="1" customWidth="1"/>
    <col min="13" max="13" width="24.28515625" style="8" customWidth="1"/>
    <col min="14" max="14" width="48" style="8" bestFit="1" customWidth="1"/>
    <col min="15" max="22" width="37.7109375" style="8" customWidth="1"/>
    <col min="23" max="24" width="37.7109375" customWidth="1"/>
    <col min="25" max="25" width="9.140625" customWidth="1"/>
    <col min="26" max="16384" width="9.140625" hidden="1"/>
  </cols>
  <sheetData>
    <row r="1" spans="1:24" ht="18.75" x14ac:dyDescent="0.25">
      <c r="A1" s="92"/>
      <c r="B1" s="92"/>
      <c r="C1" s="92"/>
    </row>
    <row r="2" spans="1:24" ht="20.25" thickBot="1" x14ac:dyDescent="0.35">
      <c r="A2" s="76" t="s">
        <v>62</v>
      </c>
      <c r="B2" s="76"/>
      <c r="C2" s="76"/>
      <c r="X2" s="53" t="s">
        <v>501</v>
      </c>
    </row>
    <row r="3" spans="1:24" ht="15.75" thickTop="1" x14ac:dyDescent="0.25">
      <c r="A3" s="109" t="s">
        <v>339</v>
      </c>
    </row>
    <row r="4" spans="1:24" ht="31.5" customHeight="1" x14ac:dyDescent="0.25">
      <c r="A4" s="9" t="s">
        <v>63</v>
      </c>
      <c r="B4" s="9" t="s">
        <v>12</v>
      </c>
      <c r="C4" s="9" t="s">
        <v>64</v>
      </c>
      <c r="D4" s="9" t="s">
        <v>65</v>
      </c>
      <c r="E4" s="9" t="s">
        <v>66</v>
      </c>
      <c r="F4" s="9" t="s">
        <v>67</v>
      </c>
      <c r="G4" s="9" t="s">
        <v>68</v>
      </c>
      <c r="H4" s="9" t="s">
        <v>69</v>
      </c>
      <c r="I4" s="9" t="s">
        <v>70</v>
      </c>
      <c r="J4" s="9" t="s">
        <v>71</v>
      </c>
      <c r="K4" s="9" t="s">
        <v>72</v>
      </c>
      <c r="L4" s="9" t="s">
        <v>73</v>
      </c>
      <c r="M4" s="9" t="s">
        <v>74</v>
      </c>
      <c r="N4" s="9" t="s">
        <v>75</v>
      </c>
      <c r="O4" s="9" t="s">
        <v>76</v>
      </c>
      <c r="P4" s="9" t="s">
        <v>256</v>
      </c>
      <c r="Q4" s="9" t="s">
        <v>78</v>
      </c>
      <c r="R4" s="9" t="s">
        <v>79</v>
      </c>
      <c r="S4" s="9" t="s">
        <v>257</v>
      </c>
      <c r="T4" s="9" t="s">
        <v>81</v>
      </c>
      <c r="U4" s="9" t="s">
        <v>82</v>
      </c>
      <c r="V4" s="9" t="s">
        <v>258</v>
      </c>
      <c r="W4" s="1" t="s">
        <v>84</v>
      </c>
    </row>
    <row r="5" spans="1:24" s="7" customFormat="1" ht="51.75" customHeight="1" thickBot="1" x14ac:dyDescent="0.3">
      <c r="A5" s="42" t="s">
        <v>85</v>
      </c>
      <c r="B5" s="42" t="s">
        <v>272</v>
      </c>
      <c r="C5" s="42" t="s">
        <v>273</v>
      </c>
      <c r="D5" s="42" t="s">
        <v>86</v>
      </c>
      <c r="E5" s="42" t="s">
        <v>87</v>
      </c>
      <c r="F5" s="42" t="s">
        <v>330</v>
      </c>
      <c r="G5" s="42" t="s">
        <v>88</v>
      </c>
      <c r="H5" s="42" t="s">
        <v>89</v>
      </c>
      <c r="I5" s="42" t="s">
        <v>274</v>
      </c>
      <c r="J5" s="42" t="s">
        <v>275</v>
      </c>
      <c r="K5" s="43" t="s">
        <v>276</v>
      </c>
      <c r="L5" s="43" t="s">
        <v>90</v>
      </c>
      <c r="M5" s="43" t="s">
        <v>91</v>
      </c>
      <c r="N5" s="43" t="s">
        <v>92</v>
      </c>
      <c r="O5" s="42" t="s">
        <v>324</v>
      </c>
      <c r="P5" s="42" t="s">
        <v>325</v>
      </c>
      <c r="Q5" s="42" t="s">
        <v>326</v>
      </c>
      <c r="R5" s="42" t="s">
        <v>324</v>
      </c>
      <c r="S5" s="42" t="s">
        <v>325</v>
      </c>
      <c r="T5" s="42" t="s">
        <v>326</v>
      </c>
      <c r="U5" s="42" t="s">
        <v>324</v>
      </c>
      <c r="V5" s="42" t="s">
        <v>325</v>
      </c>
      <c r="W5" s="42" t="s">
        <v>326</v>
      </c>
      <c r="X5"/>
    </row>
    <row r="6" spans="1:24" s="29" customFormat="1" ht="35.25" customHeight="1" thickTop="1" thickBot="1" x14ac:dyDescent="0.3">
      <c r="A6" s="26" t="str">
        <f>IF('#1 - Facility Info'!$D17="", "Fill in D17 on the State Report - Facility Info sheet", '#1 - Facility Info'!D17)</f>
        <v>Fill in D17 on the State Report - Facility Info sheet</v>
      </c>
      <c r="B6" s="27" t="str">
        <f>IF('#1 - Facility Info'!$D8="", "Fill in D8 on the State Report - Facility Info sheet",'#1 - Facility Info'!$D8)</f>
        <v>Fill in D8 on the State Report - Facility Info sheet</v>
      </c>
      <c r="C6" s="27" t="str">
        <f>IF('#1 - Facility Info'!$D9="","Fill in D9 on the State Report - School Info Sheet", '#1 - Facility Info'!$D9)</f>
        <v>Virginia</v>
      </c>
      <c r="D6" s="27" t="str">
        <f>IF('#1 - Facility Info'!$D6="","Fill in D6 on the State Report - Facility Info sheet",'#1 - Facility Info'!$D6)</f>
        <v>Fill in D6 on the State Report - Facility Info sheet</v>
      </c>
      <c r="E6" s="27" t="str">
        <f>IF('#1 - Facility Info'!$D18="", "Fill in D18 on the State Report - Facility Info sheet",'#1 - Facility Info'!$D18)</f>
        <v>Fill in D18 on the State Report - Facility Info sheet</v>
      </c>
      <c r="F6" s="27">
        <f>IF('#1 - Facility Info'!D24="", "Fill in D24 on the State Report - School Info sheet",'#1 - Facility Info'!D24)</f>
        <v>15</v>
      </c>
      <c r="G6" s="27" t="str">
        <f>IF('#1 - Facility Info'!$D14="", "Fill in D14 on the State Report - Facility Info sheet",'#1 - Facility Info'!$D14)</f>
        <v>Fill in D14 on the State Report - Facility Info sheet</v>
      </c>
      <c r="H6" s="27" t="str">
        <f>IF('#1 - Facility Info'!$D21="", "Fill in D21 on the State Report - Facility Info sheet",'#1 - Facility Info'!$D21)</f>
        <v>Fill in D21 on the State Report - Facility Info sheet</v>
      </c>
      <c r="I6" s="28">
        <f>MIN('HIDE DROP DOWNS'!$F$2:$F$251)</f>
        <v>0</v>
      </c>
      <c r="J6" s="28">
        <f>MAX('HIDE DROP DOWNS'!$F$2:$F$251)</f>
        <v>0</v>
      </c>
      <c r="K6" s="27">
        <f>SUM('HIDE DROP DOWNS'!$G$2:$G$251)</f>
        <v>0</v>
      </c>
      <c r="L6" s="27">
        <f>COUNTIF('HIDE DROP DOWNS'!H2:H251, "TRUE")</f>
        <v>0</v>
      </c>
      <c r="M6" s="44">
        <f>IFERROR(L6/K6,0)</f>
        <v>0</v>
      </c>
      <c r="N6" s="27">
        <f>COUNTIF('HIDE DROP DOWNS'!I2:I251, "TRUE")</f>
        <v>0</v>
      </c>
      <c r="O6" s="27">
        <f>'HIDE DROP DOWNS'!R$252</f>
        <v>0</v>
      </c>
      <c r="P6" s="27">
        <f>'HIDE DROP DOWNS'!S$252</f>
        <v>0</v>
      </c>
      <c r="Q6" s="27">
        <f>'HIDE DROP DOWNS'!T$252</f>
        <v>0</v>
      </c>
      <c r="R6" s="27">
        <f>'HIDE DROP DOWNS'!U$252</f>
        <v>0</v>
      </c>
      <c r="S6" s="27">
        <f>'HIDE DROP DOWNS'!V$252</f>
        <v>0</v>
      </c>
      <c r="T6" s="27">
        <f>'HIDE DROP DOWNS'!W$252</f>
        <v>0</v>
      </c>
      <c r="U6" s="27">
        <f>'HIDE DROP DOWNS'!X$252</f>
        <v>0</v>
      </c>
      <c r="V6" s="27">
        <f>'HIDE DROP DOWNS'!Y$252</f>
        <v>0</v>
      </c>
      <c r="W6" s="27">
        <f>'HIDE DROP DOWNS'!Z$252</f>
        <v>0</v>
      </c>
      <c r="X6"/>
    </row>
    <row r="7" spans="1:24" ht="15.75" thickTop="1" x14ac:dyDescent="0.25"/>
  </sheetData>
  <sheetProtection algorithmName="SHA-512" hashValue="9c/3oVLxdLbsBxUAbYSXCBtFvgbn2K+cWoLOiTFd0Mq/P1gFEgBjHrNPNuPntpx23UW4wtGbh835bIfd7CfPDg==" saltValue="IKVfoNFa37Fwkx01/tq7RQ==" spinCount="100000" sheet="1" objects="1" scenarios="1"/>
  <hyperlinks>
    <hyperlink ref="X2" location="'#4 - Glossary'!A1" display="View [#4 - Glossary]" xr:uid="{00000000-0004-0000-0300-000000000000}"/>
  </hyperlink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93965"/>
    <pageSetUpPr fitToPage="1"/>
  </sheetPr>
  <dimension ref="A1:E75"/>
  <sheetViews>
    <sheetView showGridLines="0" zoomScaleNormal="100" workbookViewId="0">
      <selection activeCell="D31" sqref="D31"/>
    </sheetView>
  </sheetViews>
  <sheetFormatPr defaultColWidth="0" defaultRowHeight="15" x14ac:dyDescent="0.25"/>
  <cols>
    <col min="1" max="1" width="12.7109375" customWidth="1"/>
    <col min="2" max="2" width="50.5703125" customWidth="1"/>
    <col min="3" max="3" width="85.28515625" customWidth="1"/>
    <col min="4" max="4" width="9.140625" customWidth="1"/>
    <col min="5" max="5" width="0" hidden="1" customWidth="1"/>
    <col min="6" max="16384" width="9.140625" hidden="1"/>
  </cols>
  <sheetData>
    <row r="1" spans="1:4" ht="18.75" x14ac:dyDescent="0.3">
      <c r="A1" s="91"/>
      <c r="B1" s="91"/>
      <c r="C1" s="91"/>
      <c r="D1" s="91"/>
    </row>
    <row r="2" spans="1:4" x14ac:dyDescent="0.25">
      <c r="A2" s="16"/>
      <c r="B2" s="16"/>
    </row>
    <row r="3" spans="1:4" ht="63" customHeight="1" x14ac:dyDescent="0.25">
      <c r="B3" s="145" t="s">
        <v>506</v>
      </c>
      <c r="C3" s="145"/>
    </row>
    <row r="4" spans="1:4" ht="14.1" customHeight="1" x14ac:dyDescent="0.25">
      <c r="B4" s="58"/>
      <c r="C4" s="58"/>
    </row>
    <row r="5" spans="1:4" ht="15.6" customHeight="1" x14ac:dyDescent="0.25">
      <c r="B5" s="101" t="s">
        <v>286</v>
      </c>
      <c r="C5" s="102" t="s">
        <v>93</v>
      </c>
    </row>
    <row r="6" spans="1:4" ht="18" customHeight="1" x14ac:dyDescent="0.25">
      <c r="B6" s="98" t="s">
        <v>341</v>
      </c>
      <c r="C6" s="99"/>
    </row>
    <row r="7" spans="1:4" x14ac:dyDescent="0.25">
      <c r="B7" s="96" t="s">
        <v>9</v>
      </c>
      <c r="C7" s="95" t="s">
        <v>247</v>
      </c>
    </row>
    <row r="8" spans="1:4" ht="15.6" customHeight="1" x14ac:dyDescent="0.25">
      <c r="B8" s="96" t="s">
        <v>10</v>
      </c>
      <c r="C8" s="95" t="s">
        <v>94</v>
      </c>
    </row>
    <row r="9" spans="1:4" x14ac:dyDescent="0.25">
      <c r="B9" s="96" t="s">
        <v>11</v>
      </c>
      <c r="C9" s="95" t="s">
        <v>248</v>
      </c>
    </row>
    <row r="10" spans="1:4" x14ac:dyDescent="0.25">
      <c r="B10" s="96" t="s">
        <v>13</v>
      </c>
      <c r="C10" s="95" t="s">
        <v>251</v>
      </c>
    </row>
    <row r="11" spans="1:4" x14ac:dyDescent="0.25">
      <c r="B11" s="96" t="s">
        <v>15</v>
      </c>
      <c r="C11" s="95" t="s">
        <v>95</v>
      </c>
    </row>
    <row r="12" spans="1:4" x14ac:dyDescent="0.25">
      <c r="B12" s="96" t="s">
        <v>16</v>
      </c>
      <c r="C12" s="95" t="s">
        <v>96</v>
      </c>
    </row>
    <row r="13" spans="1:4" x14ac:dyDescent="0.25">
      <c r="B13" s="96" t="s">
        <v>17</v>
      </c>
      <c r="C13" s="95" t="s">
        <v>97</v>
      </c>
    </row>
    <row r="14" spans="1:4" ht="30" x14ac:dyDescent="0.25">
      <c r="B14" s="96" t="s">
        <v>18</v>
      </c>
      <c r="C14" s="95" t="s">
        <v>98</v>
      </c>
    </row>
    <row r="15" spans="1:4" x14ac:dyDescent="0.25">
      <c r="B15" s="96" t="s">
        <v>19</v>
      </c>
      <c r="C15" s="95" t="s">
        <v>252</v>
      </c>
    </row>
    <row r="16" spans="1:4" x14ac:dyDescent="0.25">
      <c r="B16" s="96" t="s">
        <v>20</v>
      </c>
      <c r="C16" s="95" t="s">
        <v>99</v>
      </c>
    </row>
    <row r="17" spans="2:3" x14ac:dyDescent="0.25">
      <c r="B17" s="96" t="s">
        <v>21</v>
      </c>
      <c r="C17" s="95" t="s">
        <v>100</v>
      </c>
    </row>
    <row r="18" spans="2:3" x14ac:dyDescent="0.25">
      <c r="B18" s="96" t="s">
        <v>23</v>
      </c>
      <c r="C18" s="95" t="s">
        <v>253</v>
      </c>
    </row>
    <row r="19" spans="2:3" ht="30" x14ac:dyDescent="0.25">
      <c r="B19" s="96" t="s">
        <v>24</v>
      </c>
      <c r="C19" s="95" t="s">
        <v>254</v>
      </c>
    </row>
    <row r="20" spans="2:3" x14ac:dyDescent="0.25">
      <c r="B20" s="96" t="s">
        <v>26</v>
      </c>
      <c r="C20" s="95" t="s">
        <v>260</v>
      </c>
    </row>
    <row r="21" spans="2:3" x14ac:dyDescent="0.25">
      <c r="B21" s="96" t="s">
        <v>27</v>
      </c>
      <c r="C21" s="95" t="s">
        <v>249</v>
      </c>
    </row>
    <row r="22" spans="2:3" ht="60" x14ac:dyDescent="0.25">
      <c r="B22" s="96" t="s">
        <v>28</v>
      </c>
      <c r="C22" s="95" t="s">
        <v>279</v>
      </c>
    </row>
    <row r="23" spans="2:3" x14ac:dyDescent="0.25">
      <c r="B23" s="96" t="s">
        <v>298</v>
      </c>
      <c r="C23" s="95" t="s">
        <v>335</v>
      </c>
    </row>
    <row r="24" spans="2:3" ht="36" customHeight="1" x14ac:dyDescent="0.25">
      <c r="B24" s="93" t="s">
        <v>507</v>
      </c>
      <c r="C24" s="94"/>
    </row>
    <row r="25" spans="2:3" ht="165" x14ac:dyDescent="0.25">
      <c r="B25" s="96" t="s">
        <v>298</v>
      </c>
      <c r="C25" s="95" t="s">
        <v>334</v>
      </c>
    </row>
    <row r="26" spans="2:3" x14ac:dyDescent="0.25">
      <c r="B26" s="96" t="s">
        <v>39</v>
      </c>
      <c r="C26" s="95" t="s">
        <v>311</v>
      </c>
    </row>
    <row r="27" spans="2:3" x14ac:dyDescent="0.25">
      <c r="B27" s="96" t="s">
        <v>34</v>
      </c>
      <c r="C27" s="95" t="s">
        <v>101</v>
      </c>
    </row>
    <row r="28" spans="2:3" ht="30" x14ac:dyDescent="0.25">
      <c r="B28" s="96" t="s">
        <v>537</v>
      </c>
      <c r="C28" s="95" t="s">
        <v>544</v>
      </c>
    </row>
    <row r="29" spans="2:3" ht="30" x14ac:dyDescent="0.25">
      <c r="B29" s="96" t="s">
        <v>35</v>
      </c>
      <c r="C29" s="95" t="s">
        <v>102</v>
      </c>
    </row>
    <row r="30" spans="2:3" ht="30" x14ac:dyDescent="0.25">
      <c r="B30" s="96" t="s">
        <v>529</v>
      </c>
      <c r="C30" s="95" t="s">
        <v>530</v>
      </c>
    </row>
    <row r="31" spans="2:3" x14ac:dyDescent="0.25">
      <c r="B31" s="96" t="s">
        <v>36</v>
      </c>
      <c r="C31" s="95" t="s">
        <v>312</v>
      </c>
    </row>
    <row r="32" spans="2:3" ht="17.25" customHeight="1" x14ac:dyDescent="0.25">
      <c r="B32" s="96" t="s">
        <v>250</v>
      </c>
      <c r="C32" s="95" t="s">
        <v>271</v>
      </c>
    </row>
    <row r="33" spans="2:3" x14ac:dyDescent="0.25">
      <c r="B33" s="96" t="s">
        <v>269</v>
      </c>
      <c r="C33" s="95" t="s">
        <v>268</v>
      </c>
    </row>
    <row r="34" spans="2:3" ht="135" x14ac:dyDescent="0.25">
      <c r="B34" s="96" t="s">
        <v>37</v>
      </c>
      <c r="C34" s="95" t="s">
        <v>315</v>
      </c>
    </row>
    <row r="35" spans="2:3" ht="30" x14ac:dyDescent="0.25">
      <c r="B35" s="96" t="s">
        <v>270</v>
      </c>
      <c r="C35" s="95" t="s">
        <v>528</v>
      </c>
    </row>
    <row r="36" spans="2:3" ht="30" x14ac:dyDescent="0.25">
      <c r="B36" s="96" t="s">
        <v>103</v>
      </c>
      <c r="C36" s="95" t="s">
        <v>104</v>
      </c>
    </row>
    <row r="37" spans="2:3" ht="45" x14ac:dyDescent="0.25">
      <c r="B37" s="96" t="s">
        <v>243</v>
      </c>
      <c r="C37" s="95" t="s">
        <v>508</v>
      </c>
    </row>
    <row r="38" spans="2:3" ht="105" x14ac:dyDescent="0.25">
      <c r="B38" s="96" t="s">
        <v>40</v>
      </c>
      <c r="C38" s="95" t="s">
        <v>289</v>
      </c>
    </row>
    <row r="39" spans="2:3" x14ac:dyDescent="0.25">
      <c r="B39" s="96" t="s">
        <v>261</v>
      </c>
      <c r="C39" s="95" t="s">
        <v>316</v>
      </c>
    </row>
    <row r="40" spans="2:3" ht="30" x14ac:dyDescent="0.25">
      <c r="B40" s="96" t="s">
        <v>284</v>
      </c>
      <c r="C40" s="95" t="s">
        <v>317</v>
      </c>
    </row>
    <row r="41" spans="2:3" ht="45" x14ac:dyDescent="0.25">
      <c r="B41" s="96" t="s">
        <v>41</v>
      </c>
      <c r="C41" s="95" t="s">
        <v>277</v>
      </c>
    </row>
    <row r="42" spans="2:3" ht="45" x14ac:dyDescent="0.25">
      <c r="B42" s="96" t="s">
        <v>42</v>
      </c>
      <c r="C42" s="95" t="s">
        <v>278</v>
      </c>
    </row>
    <row r="43" spans="2:3" ht="120" x14ac:dyDescent="0.25">
      <c r="B43" s="96" t="s">
        <v>318</v>
      </c>
      <c r="C43" s="95" t="s">
        <v>332</v>
      </c>
    </row>
    <row r="44" spans="2:3" x14ac:dyDescent="0.25">
      <c r="B44" s="96" t="s">
        <v>319</v>
      </c>
      <c r="C44" s="95" t="s">
        <v>302</v>
      </c>
    </row>
    <row r="45" spans="2:3" ht="135" x14ac:dyDescent="0.25">
      <c r="B45" s="96" t="s">
        <v>320</v>
      </c>
      <c r="C45" s="95" t="s">
        <v>331</v>
      </c>
    </row>
    <row r="46" spans="2:3" x14ac:dyDescent="0.25">
      <c r="B46" s="96" t="s">
        <v>321</v>
      </c>
      <c r="C46" s="95" t="s">
        <v>303</v>
      </c>
    </row>
    <row r="47" spans="2:3" ht="105" x14ac:dyDescent="0.25">
      <c r="B47" s="96" t="s">
        <v>322</v>
      </c>
      <c r="C47" s="95" t="s">
        <v>333</v>
      </c>
    </row>
    <row r="48" spans="2:3" x14ac:dyDescent="0.25">
      <c r="B48" s="96" t="s">
        <v>323</v>
      </c>
      <c r="C48" s="95" t="s">
        <v>304</v>
      </c>
    </row>
    <row r="49" spans="2:3" ht="45" x14ac:dyDescent="0.25">
      <c r="B49" s="96" t="s">
        <v>33</v>
      </c>
      <c r="C49" s="95" t="s">
        <v>281</v>
      </c>
    </row>
    <row r="50" spans="2:3" ht="15.75" x14ac:dyDescent="0.25">
      <c r="B50" s="98" t="s">
        <v>285</v>
      </c>
      <c r="C50" s="97"/>
    </row>
    <row r="51" spans="2:3" ht="17.25" customHeight="1" x14ac:dyDescent="0.25">
      <c r="B51" s="80" t="s">
        <v>63</v>
      </c>
      <c r="C51" s="81" t="s">
        <v>509</v>
      </c>
    </row>
    <row r="52" spans="2:3" x14ac:dyDescent="0.25">
      <c r="B52" s="79" t="s">
        <v>12</v>
      </c>
      <c r="C52" s="82" t="s">
        <v>509</v>
      </c>
    </row>
    <row r="53" spans="2:3" ht="15" customHeight="1" x14ac:dyDescent="0.25">
      <c r="B53" s="80" t="s">
        <v>64</v>
      </c>
      <c r="C53" s="81" t="s">
        <v>509</v>
      </c>
    </row>
    <row r="54" spans="2:3" x14ac:dyDescent="0.25">
      <c r="B54" s="79" t="s">
        <v>65</v>
      </c>
      <c r="C54" s="82" t="s">
        <v>509</v>
      </c>
    </row>
    <row r="55" spans="2:3" x14ac:dyDescent="0.25">
      <c r="B55" s="80" t="s">
        <v>66</v>
      </c>
      <c r="C55" s="81" t="s">
        <v>509</v>
      </c>
    </row>
    <row r="56" spans="2:3" x14ac:dyDescent="0.25">
      <c r="B56" s="79" t="s">
        <v>67</v>
      </c>
      <c r="C56" s="82" t="s">
        <v>509</v>
      </c>
    </row>
    <row r="57" spans="2:3" x14ac:dyDescent="0.25">
      <c r="B57" s="80" t="s">
        <v>68</v>
      </c>
      <c r="C57" s="81" t="s">
        <v>509</v>
      </c>
    </row>
    <row r="58" spans="2:3" x14ac:dyDescent="0.25">
      <c r="B58" s="79" t="s">
        <v>69</v>
      </c>
      <c r="C58" s="82" t="s">
        <v>509</v>
      </c>
    </row>
    <row r="59" spans="2:3" ht="30" x14ac:dyDescent="0.25">
      <c r="B59" s="80" t="s">
        <v>70</v>
      </c>
      <c r="C59" s="81" t="s">
        <v>510</v>
      </c>
    </row>
    <row r="60" spans="2:3" ht="45" x14ac:dyDescent="0.25">
      <c r="B60" s="79" t="s">
        <v>71</v>
      </c>
      <c r="C60" s="82" t="s">
        <v>511</v>
      </c>
    </row>
    <row r="61" spans="2:3" ht="33" customHeight="1" x14ac:dyDescent="0.25">
      <c r="B61" s="80" t="s">
        <v>72</v>
      </c>
      <c r="C61" s="81" t="s">
        <v>512</v>
      </c>
    </row>
    <row r="62" spans="2:3" ht="46.5" customHeight="1" x14ac:dyDescent="0.25">
      <c r="B62" s="79" t="s">
        <v>73</v>
      </c>
      <c r="C62" s="82" t="s">
        <v>513</v>
      </c>
    </row>
    <row r="63" spans="2:3" ht="47.25" customHeight="1" x14ac:dyDescent="0.25">
      <c r="B63" s="80" t="s">
        <v>105</v>
      </c>
      <c r="C63" s="81" t="s">
        <v>267</v>
      </c>
    </row>
    <row r="64" spans="2:3" ht="75" x14ac:dyDescent="0.25">
      <c r="B64" s="79" t="s">
        <v>75</v>
      </c>
      <c r="C64" s="82" t="s">
        <v>514</v>
      </c>
    </row>
    <row r="65" spans="2:4" ht="90" x14ac:dyDescent="0.25">
      <c r="B65" s="83" t="s">
        <v>76</v>
      </c>
      <c r="C65" s="81" t="s">
        <v>515</v>
      </c>
    </row>
    <row r="66" spans="2:4" ht="90" x14ac:dyDescent="0.25">
      <c r="B66" s="100" t="s">
        <v>77</v>
      </c>
      <c r="C66" s="82" t="s">
        <v>516</v>
      </c>
    </row>
    <row r="67" spans="2:4" ht="95.25" customHeight="1" x14ac:dyDescent="0.25">
      <c r="B67" s="83" t="s">
        <v>78</v>
      </c>
      <c r="C67" s="81" t="s">
        <v>517</v>
      </c>
      <c r="D67" s="17"/>
    </row>
    <row r="68" spans="2:4" ht="93" customHeight="1" x14ac:dyDescent="0.25">
      <c r="B68" s="100" t="s">
        <v>106</v>
      </c>
      <c r="C68" s="82" t="s">
        <v>518</v>
      </c>
      <c r="D68" s="17"/>
    </row>
    <row r="69" spans="2:4" ht="92.25" customHeight="1" x14ac:dyDescent="0.25">
      <c r="B69" s="83" t="s">
        <v>80</v>
      </c>
      <c r="C69" s="81" t="s">
        <v>519</v>
      </c>
      <c r="D69" s="17"/>
    </row>
    <row r="70" spans="2:4" ht="93" customHeight="1" x14ac:dyDescent="0.25">
      <c r="B70" s="100" t="s">
        <v>81</v>
      </c>
      <c r="C70" s="82" t="s">
        <v>520</v>
      </c>
      <c r="D70" s="17"/>
    </row>
    <row r="71" spans="2:4" ht="90" x14ac:dyDescent="0.25">
      <c r="B71" s="83" t="s">
        <v>82</v>
      </c>
      <c r="C71" s="81" t="s">
        <v>521</v>
      </c>
      <c r="D71" s="17"/>
    </row>
    <row r="72" spans="2:4" ht="93.75" customHeight="1" x14ac:dyDescent="0.25">
      <c r="B72" s="100" t="s">
        <v>83</v>
      </c>
      <c r="C72" s="82" t="s">
        <v>522</v>
      </c>
    </row>
    <row r="73" spans="2:4" ht="92.25" customHeight="1" x14ac:dyDescent="0.25">
      <c r="B73" s="83" t="s">
        <v>84</v>
      </c>
      <c r="C73" s="81" t="s">
        <v>523</v>
      </c>
    </row>
    <row r="74" spans="2:4" ht="91.5" customHeight="1" x14ac:dyDescent="0.25">
      <c r="B74" s="54"/>
    </row>
    <row r="75" spans="2:4" x14ac:dyDescent="0.25">
      <c r="B75" s="45"/>
    </row>
  </sheetData>
  <sheetProtection algorithmName="SHA-512" hashValue="TlHrzp8zIejS4t5dTkqx557lwlXzjcFo19YzUtMP3hR5ON9n287mfc86QUf8e19ixKLfdNBi6aDmyBXt/vszvA==" saltValue="+C7eJ2Z8cVk5+vY6zaNWkg==" spinCount="100000" sheet="1" objects="1" scenarios="1"/>
  <mergeCells count="1">
    <mergeCell ref="B3:C3"/>
  </mergeCells>
  <hyperlinks>
    <hyperlink ref="C25" r:id="rId1" display="This is the level of lead detected in a sample that you have selected that will trigger follow-up, remediation, or replacement actions. This level should be determined as part of completing your sampling plan under the U.S. Environmental Protection Agency (EPA) 3Ts program or state program. The level may be set by the school and/or state, depending on existing state regulations and funding support. Your state may have set this level through a state regulation. If your facility is receiving Water Infrastructure Improvements for the Nation Act (WIIN) grant funding through the state, then the state is required to set this level for your facility. For more guidance on this level, ask your state or refer to the 3Ts guidance at https://nepis.epa.gov/Exe/ZyPDF.cgi/P100VLI2.PDF?Dockey=P100VLI2.PDF.  Do not enter the units. For example, if the Program Remediation Trigger is 10 ppb, enter 10." xr:uid="{00000000-0004-0000-0400-000000000000}"/>
  </hyperlinks>
  <pageMargins left="0.7" right="0.7" top="0.75" bottom="0.75" header="0.3" footer="0.3"/>
  <pageSetup scale="53" fitToHeight="0" orientation="portrait" horizontalDpi="300" verticalDpi="30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AA261"/>
  <sheetViews>
    <sheetView topLeftCell="G1" workbookViewId="0">
      <selection activeCell="J11" sqref="J11"/>
    </sheetView>
  </sheetViews>
  <sheetFormatPr defaultRowHeight="15" x14ac:dyDescent="0.25"/>
  <cols>
    <col min="1" max="1" width="16.28515625" bestFit="1" customWidth="1"/>
    <col min="2" max="2" width="17.42578125" bestFit="1" customWidth="1"/>
    <col min="3" max="3" width="23.42578125" bestFit="1" customWidth="1"/>
    <col min="6" max="6" width="12.140625" bestFit="1" customWidth="1"/>
    <col min="7" max="7" width="27.5703125" bestFit="1" customWidth="1"/>
    <col min="8" max="8" width="17.42578125" bestFit="1" customWidth="1"/>
    <col min="9" max="9" width="24.7109375" bestFit="1" customWidth="1"/>
    <col min="10" max="10" width="41.28515625" bestFit="1" customWidth="1"/>
    <col min="11" max="11" width="39.5703125" bestFit="1" customWidth="1"/>
    <col min="12" max="12" width="31.42578125" bestFit="1" customWidth="1"/>
    <col min="15" max="16" width="18" customWidth="1"/>
    <col min="18" max="25" width="36.5703125" customWidth="1"/>
    <col min="26" max="27" width="32.85546875" customWidth="1"/>
  </cols>
  <sheetData>
    <row r="1" spans="1:27" ht="30" x14ac:dyDescent="0.25">
      <c r="A1" t="s">
        <v>107</v>
      </c>
      <c r="B1" t="s">
        <v>108</v>
      </c>
      <c r="C1" t="s">
        <v>60</v>
      </c>
      <c r="F1" t="s">
        <v>109</v>
      </c>
      <c r="G1" t="s">
        <v>110</v>
      </c>
      <c r="H1" t="s">
        <v>111</v>
      </c>
      <c r="I1" t="s">
        <v>112</v>
      </c>
      <c r="J1" t="s">
        <v>113</v>
      </c>
      <c r="K1" t="s">
        <v>114</v>
      </c>
      <c r="L1" t="s">
        <v>115</v>
      </c>
      <c r="M1" t="s">
        <v>61</v>
      </c>
      <c r="O1" s="13" t="s">
        <v>337</v>
      </c>
      <c r="P1" s="13" t="s">
        <v>116</v>
      </c>
      <c r="R1" s="24" t="s">
        <v>117</v>
      </c>
      <c r="S1" s="24" t="s">
        <v>77</v>
      </c>
      <c r="T1" s="24" t="s">
        <v>78</v>
      </c>
      <c r="U1" s="24" t="s">
        <v>79</v>
      </c>
      <c r="V1" s="24" t="s">
        <v>80</v>
      </c>
      <c r="W1" s="24" t="s">
        <v>81</v>
      </c>
      <c r="X1" s="24" t="s">
        <v>82</v>
      </c>
      <c r="Y1" s="24" t="s">
        <v>83</v>
      </c>
      <c r="Z1" s="24" t="s">
        <v>84</v>
      </c>
      <c r="AA1" s="113"/>
    </row>
    <row r="2" spans="1:27" x14ac:dyDescent="0.25">
      <c r="A2" t="s">
        <v>118</v>
      </c>
      <c r="B2" t="s">
        <v>119</v>
      </c>
      <c r="C2" t="s">
        <v>49</v>
      </c>
      <c r="D2" t="s">
        <v>47</v>
      </c>
      <c r="E2" t="s">
        <v>48</v>
      </c>
      <c r="F2" s="3" t="str">
        <f>IF('#2 - Sample and Action Tracker'!F11="","",'#2 - Sample and Action Tracker'!F11)</f>
        <v/>
      </c>
      <c r="G2">
        <f>IF(AND('#2 - Sample and Action Tracker'!N11&lt;&gt;""),1,0)</f>
        <v>0</v>
      </c>
      <c r="H2" t="b">
        <f>IF(AND(OR('#2 - Sample and Action Tracker'!N11&gt;0,'#2 - Sample and Action Tracker'!N11=$E$3),'#2 - Sample and Action Tracker'!N11&lt;&gt;$E$2,'#2 - Sample and Action Tracker'!N11&lt;&gt;$E$4,'#2 - Sample and Action Tracker'!N11&lt;&gt;""), TRUE, FALSE)</f>
        <v>0</v>
      </c>
      <c r="I2" t="b">
        <f>IF(AND('#2 - Sample and Action Tracker'!N11&lt;&gt;$E$2,'#2 - Sample and Action Tracker'!N11&lt;&gt;$E$3,'#2 - Sample and Action Tracker'!N11&lt;&gt;$E$4,'#2 - Sample and Action Tracker'!N11&lt;&gt;""),IF('#2 - Sample and Action Tracker'!N11&gt;'#1 - Facility Info'!$D$24, TRUE, FALSE),FALSE)</f>
        <v>0</v>
      </c>
      <c r="J2" t="s">
        <v>59</v>
      </c>
      <c r="K2" t="s">
        <v>59</v>
      </c>
      <c r="L2" t="s">
        <v>59</v>
      </c>
      <c r="M2" t="s">
        <v>22</v>
      </c>
      <c r="O2" s="14" t="s">
        <v>297</v>
      </c>
      <c r="P2" s="14">
        <v>1</v>
      </c>
      <c r="R2" s="14">
        <f>IF(OR('#2 - Sample and Action Tracker'!Q11='HIDE DROP DOWNS'!$J$2,'#2 - Sample and Action Tracker'!Q11='HIDE DROP DOWNS'!$J$3),0,IF('#2 - Sample and Action Tracker'!R11='HIDE DROP DOWNS'!$M$3,1,0))</f>
        <v>0</v>
      </c>
      <c r="S2" s="14">
        <f>IF(OR('#2 - Sample and Action Tracker'!Q11='HIDE DROP DOWNS'!$J$2,'#2 - Sample and Action Tracker'!Q11='HIDE DROP DOWNS'!$J$3),0,IF('#2 - Sample and Action Tracker'!R11='HIDE DROP DOWNS'!$M$4,1,0))</f>
        <v>0</v>
      </c>
      <c r="T2" s="14">
        <f>IF(OR('#2 - Sample and Action Tracker'!$Q11='HIDE DROP DOWNS'!$J$2,'#2 - Sample and Action Tracker'!$Q11='HIDE DROP DOWNS'!$J$3),0,IF('#2 - Sample and Action Tracker'!$R11='HIDE DROP DOWNS'!$M$5,1,0))</f>
        <v>0</v>
      </c>
      <c r="U2" s="14">
        <f>IF(OR('#2 - Sample and Action Tracker'!$S11='HIDE DROP DOWNS'!$K$2,'#2 - Sample and Action Tracker'!$S11='HIDE DROP DOWNS'!$K$3),0,IF('#2 - Sample and Action Tracker'!$T11='HIDE DROP DOWNS'!$M$3,1,0))</f>
        <v>0</v>
      </c>
      <c r="V2" s="14">
        <f>IF(OR('#2 - Sample and Action Tracker'!$S11='HIDE DROP DOWNS'!$K$2,'#2 - Sample and Action Tracker'!$S11='HIDE DROP DOWNS'!$K$3),0,IF('#2 - Sample and Action Tracker'!$T11='HIDE DROP DOWNS'!$M$4,1,0))</f>
        <v>0</v>
      </c>
      <c r="W2" s="14">
        <f>IF(OR('#2 - Sample and Action Tracker'!$S11='HIDE DROP DOWNS'!$K$2,'#2 - Sample and Action Tracker'!$S11='HIDE DROP DOWNS'!$K$3),0,IF('#2 - Sample and Action Tracker'!$T11='HIDE DROP DOWNS'!$M$5,1,0))</f>
        <v>0</v>
      </c>
      <c r="X2" s="14">
        <f>IF(OR('#2 - Sample and Action Tracker'!$U11='HIDE DROP DOWNS'!$L$2,'#2 - Sample and Action Tracker'!$U11='HIDE DROP DOWNS'!$L$3),0,IF('#2 - Sample and Action Tracker'!$V11='HIDE DROP DOWNS'!$M$3,1,0))</f>
        <v>0</v>
      </c>
      <c r="Y2" s="14">
        <f>IF(OR('#2 - Sample and Action Tracker'!$U11='HIDE DROP DOWNS'!$L$2,'#2 - Sample and Action Tracker'!$U11='HIDE DROP DOWNS'!$L$3),0,IF('#2 - Sample and Action Tracker'!$V11='HIDE DROP DOWNS'!$M$4,1,0))</f>
        <v>0</v>
      </c>
      <c r="Z2" s="14">
        <f>IF(OR('#2 - Sample and Action Tracker'!$U11='HIDE DROP DOWNS'!$L$2,'#2 - Sample and Action Tracker'!$U11='HIDE DROP DOWNS'!$L$3),0,IF('#2 - Sample and Action Tracker'!$V11='HIDE DROP DOWNS'!$M$5,1,0))</f>
        <v>0</v>
      </c>
      <c r="AA2" s="45"/>
    </row>
    <row r="3" spans="1:27" x14ac:dyDescent="0.25">
      <c r="A3" t="s">
        <v>120</v>
      </c>
      <c r="B3" t="s">
        <v>121</v>
      </c>
      <c r="C3" t="s">
        <v>122</v>
      </c>
      <c r="D3" t="s">
        <v>255</v>
      </c>
      <c r="E3" t="s">
        <v>55</v>
      </c>
      <c r="F3" s="3" t="str">
        <f>IF('#2 - Sample and Action Tracker'!F12="","",'#2 - Sample and Action Tracker'!F12)</f>
        <v/>
      </c>
      <c r="G3">
        <f>IF(AND('#2 - Sample and Action Tracker'!N12&lt;&gt;""),1,0)</f>
        <v>0</v>
      </c>
      <c r="H3" t="b">
        <f>IF(AND(OR('#2 - Sample and Action Tracker'!N12&gt;0,'#2 - Sample and Action Tracker'!N12=$E$3),'#2 - Sample and Action Tracker'!N12&lt;&gt;$E$2,'#2 - Sample and Action Tracker'!N12&lt;&gt;$E$4,'#2 - Sample and Action Tracker'!N12&lt;&gt;""), TRUE, FALSE)</f>
        <v>0</v>
      </c>
      <c r="I3" t="b">
        <f>IF(AND('#2 - Sample and Action Tracker'!N12&lt;&gt;$E$2,'#2 - Sample and Action Tracker'!N12&lt;&gt;$E$3,'#2 - Sample and Action Tracker'!N12&lt;&gt;$E$4,'#2 - Sample and Action Tracker'!N12&lt;&gt;""),IF('#2 - Sample and Action Tracker'!N12&gt;'#1 - Facility Info'!$D$24, TRUE, FALSE),FALSE)</f>
        <v>0</v>
      </c>
      <c r="J3" t="s">
        <v>50</v>
      </c>
      <c r="K3" t="s">
        <v>50</v>
      </c>
      <c r="L3" t="s">
        <v>50</v>
      </c>
      <c r="M3" t="s">
        <v>54</v>
      </c>
      <c r="O3" s="14" t="s">
        <v>30</v>
      </c>
      <c r="P3" s="14">
        <v>1</v>
      </c>
      <c r="R3" s="14">
        <f>IF(OR('#2 - Sample and Action Tracker'!Q12='HIDE DROP DOWNS'!$J$2,'#2 - Sample and Action Tracker'!Q12='HIDE DROP DOWNS'!$J$3),0,IF('#2 - Sample and Action Tracker'!R12='HIDE DROP DOWNS'!$M$3,1,0))</f>
        <v>0</v>
      </c>
      <c r="S3" s="14">
        <f>IF(OR('#2 - Sample and Action Tracker'!Q12='HIDE DROP DOWNS'!$J$2,'#2 - Sample and Action Tracker'!Q12='HIDE DROP DOWNS'!$J$3),0,IF('#2 - Sample and Action Tracker'!R12='HIDE DROP DOWNS'!$M$4,1,0))</f>
        <v>0</v>
      </c>
      <c r="T3" s="14">
        <f>IF(OR('#2 - Sample and Action Tracker'!$Q12='HIDE DROP DOWNS'!$J$2,'#2 - Sample and Action Tracker'!$Q12='HIDE DROP DOWNS'!$J$3),0,IF('#2 - Sample and Action Tracker'!$R12='HIDE DROP DOWNS'!$M$5,1,0))</f>
        <v>0</v>
      </c>
      <c r="U3" s="14">
        <f>IF(OR('#2 - Sample and Action Tracker'!$S12='HIDE DROP DOWNS'!$K$2,'#2 - Sample and Action Tracker'!$S12='HIDE DROP DOWNS'!$K$3),0,IF('#2 - Sample and Action Tracker'!$T12='HIDE DROP DOWNS'!$M$3,1,0))</f>
        <v>0</v>
      </c>
      <c r="V3" s="14">
        <f>IF(OR('#2 - Sample and Action Tracker'!$S12='HIDE DROP DOWNS'!$K$2,'#2 - Sample and Action Tracker'!$S12='HIDE DROP DOWNS'!$K$3),0,IF('#2 - Sample and Action Tracker'!$T12='HIDE DROP DOWNS'!$M$4,1,0))</f>
        <v>0</v>
      </c>
      <c r="W3" s="14">
        <f>IF(OR('#2 - Sample and Action Tracker'!$S12='HIDE DROP DOWNS'!$K$2,'#2 - Sample and Action Tracker'!$S12='HIDE DROP DOWNS'!$K$3),0,IF('#2 - Sample and Action Tracker'!$T12='HIDE DROP DOWNS'!$M$5,1,0))</f>
        <v>0</v>
      </c>
      <c r="X3" s="14">
        <f>IF(OR('#2 - Sample and Action Tracker'!$U12='HIDE DROP DOWNS'!$L$2,'#2 - Sample and Action Tracker'!$U12='HIDE DROP DOWNS'!$L$3),0,IF('#2 - Sample and Action Tracker'!$V12='HIDE DROP DOWNS'!$M$3,1,0))</f>
        <v>0</v>
      </c>
      <c r="Y3" s="14">
        <f>IF(OR('#2 - Sample and Action Tracker'!$U12='HIDE DROP DOWNS'!$L$2,'#2 - Sample and Action Tracker'!$U12='HIDE DROP DOWNS'!$L$3),0,IF('#2 - Sample and Action Tracker'!$V12='HIDE DROP DOWNS'!$M$4,1,0))</f>
        <v>0</v>
      </c>
      <c r="Z3" s="14">
        <f>IF(OR('#2 - Sample and Action Tracker'!$U12='HIDE DROP DOWNS'!$L$2,'#2 - Sample and Action Tracker'!$U12='HIDE DROP DOWNS'!$L$3),0,IF('#2 - Sample and Action Tracker'!$V12='HIDE DROP DOWNS'!$M$5,1,0))</f>
        <v>0</v>
      </c>
      <c r="AA3" s="45"/>
    </row>
    <row r="4" spans="1:27" x14ac:dyDescent="0.25">
      <c r="A4" t="s">
        <v>123</v>
      </c>
      <c r="B4" t="s">
        <v>124</v>
      </c>
      <c r="C4" t="s">
        <v>125</v>
      </c>
      <c r="E4" t="s">
        <v>126</v>
      </c>
      <c r="F4" s="3" t="str">
        <f>IF('#2 - Sample and Action Tracker'!F13="","",'#2 - Sample and Action Tracker'!F13)</f>
        <v/>
      </c>
      <c r="G4">
        <f>IF(AND('#2 - Sample and Action Tracker'!N13&lt;&gt;""),1,0)</f>
        <v>0</v>
      </c>
      <c r="H4" t="b">
        <f>IF(AND(OR('#2 - Sample and Action Tracker'!N13&gt;0,'#2 - Sample and Action Tracker'!N13=$E$3),'#2 - Sample and Action Tracker'!N13&lt;&gt;$E$2,'#2 - Sample and Action Tracker'!N13&lt;&gt;$E$4,'#2 - Sample and Action Tracker'!N13&lt;&gt;""), TRUE, FALSE)</f>
        <v>0</v>
      </c>
      <c r="I4" t="b">
        <f>IF(AND('#2 - Sample and Action Tracker'!N13&lt;&gt;$E$2,'#2 - Sample and Action Tracker'!N13&lt;&gt;$E$3,'#2 - Sample and Action Tracker'!N13&lt;&gt;$E$4,'#2 - Sample and Action Tracker'!N13&lt;&gt;""),IF('#2 - Sample and Action Tracker'!N13&gt;'#1 - Facility Info'!$D$24, TRUE, FALSE),FALSE)</f>
        <v>0</v>
      </c>
      <c r="J4" t="s">
        <v>127</v>
      </c>
      <c r="K4" t="s">
        <v>128</v>
      </c>
      <c r="L4" t="s">
        <v>308</v>
      </c>
      <c r="M4" t="s">
        <v>259</v>
      </c>
      <c r="R4" s="14">
        <f>IF(OR('#2 - Sample and Action Tracker'!Q13='HIDE DROP DOWNS'!$J$2,'#2 - Sample and Action Tracker'!Q13='HIDE DROP DOWNS'!$J$3),0,IF('#2 - Sample and Action Tracker'!R13='HIDE DROP DOWNS'!$M$3,1,0))</f>
        <v>0</v>
      </c>
      <c r="S4" s="14">
        <f>IF(OR('#2 - Sample and Action Tracker'!Q13='HIDE DROP DOWNS'!$J$2,'#2 - Sample and Action Tracker'!Q13='HIDE DROP DOWNS'!$J$3),0,IF('#2 - Sample and Action Tracker'!R13='HIDE DROP DOWNS'!$M$4,1,0))</f>
        <v>0</v>
      </c>
      <c r="T4" s="14">
        <f>IF(OR('#2 - Sample and Action Tracker'!$Q13='HIDE DROP DOWNS'!$J$2,'#2 - Sample and Action Tracker'!$Q13='HIDE DROP DOWNS'!$J$3),0,IF('#2 - Sample and Action Tracker'!$R13='HIDE DROP DOWNS'!$M$5,1,0))</f>
        <v>0</v>
      </c>
      <c r="U4" s="14">
        <f>IF(OR('#2 - Sample and Action Tracker'!$S13='HIDE DROP DOWNS'!$K$2,'#2 - Sample and Action Tracker'!$S13='HIDE DROP DOWNS'!$K$3),0,IF('#2 - Sample and Action Tracker'!$T13='HIDE DROP DOWNS'!$M$3,1,0))</f>
        <v>0</v>
      </c>
      <c r="V4" s="14">
        <f>IF(OR('#2 - Sample and Action Tracker'!$S13='HIDE DROP DOWNS'!$K$2,'#2 - Sample and Action Tracker'!$S13='HIDE DROP DOWNS'!$K$3),0,IF('#2 - Sample and Action Tracker'!$T13='HIDE DROP DOWNS'!$M$4,1,0))</f>
        <v>0</v>
      </c>
      <c r="W4" s="14">
        <f>IF(OR('#2 - Sample and Action Tracker'!$S13='HIDE DROP DOWNS'!$K$2,'#2 - Sample and Action Tracker'!$S13='HIDE DROP DOWNS'!$K$3),0,IF('#2 - Sample and Action Tracker'!$T13='HIDE DROP DOWNS'!$M$5,1,0))</f>
        <v>0</v>
      </c>
      <c r="X4" s="14">
        <f>IF(OR('#2 - Sample and Action Tracker'!$U13='HIDE DROP DOWNS'!$L$2,'#2 - Sample and Action Tracker'!$U13='HIDE DROP DOWNS'!$L$3),0,IF('#2 - Sample and Action Tracker'!$V13='HIDE DROP DOWNS'!$M$3,1,0))</f>
        <v>0</v>
      </c>
      <c r="Y4" s="14">
        <f>IF(OR('#2 - Sample and Action Tracker'!$U13='HIDE DROP DOWNS'!$L$2,'#2 - Sample and Action Tracker'!$U13='HIDE DROP DOWNS'!$L$3),0,IF('#2 - Sample and Action Tracker'!$V13='HIDE DROP DOWNS'!$M$4,1,0))</f>
        <v>0</v>
      </c>
      <c r="Z4" s="14">
        <f>IF(OR('#2 - Sample and Action Tracker'!$U13='HIDE DROP DOWNS'!$L$2,'#2 - Sample and Action Tracker'!$U13='HIDE DROP DOWNS'!$L$3),0,IF('#2 - Sample and Action Tracker'!$V13='HIDE DROP DOWNS'!$M$5,1,0))</f>
        <v>0</v>
      </c>
      <c r="AA4" s="45"/>
    </row>
    <row r="5" spans="1:27" x14ac:dyDescent="0.25">
      <c r="A5" t="s">
        <v>129</v>
      </c>
      <c r="B5" t="s">
        <v>130</v>
      </c>
      <c r="C5" t="s">
        <v>131</v>
      </c>
      <c r="F5" s="3" t="str">
        <f>IF('#2 - Sample and Action Tracker'!F14="","",'#2 - Sample and Action Tracker'!F14)</f>
        <v/>
      </c>
      <c r="G5">
        <f>IF(AND('#2 - Sample and Action Tracker'!N14&lt;&gt;""),1,0)</f>
        <v>0</v>
      </c>
      <c r="H5" t="b">
        <f>IF(AND(OR('#2 - Sample and Action Tracker'!N14&gt;0,'#2 - Sample and Action Tracker'!N14=$E$3),'#2 - Sample and Action Tracker'!N14&lt;&gt;$E$2,'#2 - Sample and Action Tracker'!N14&lt;&gt;$E$4,'#2 - Sample and Action Tracker'!N14&lt;&gt;""), TRUE, FALSE)</f>
        <v>0</v>
      </c>
      <c r="I5" t="b">
        <f>IF(AND('#2 - Sample and Action Tracker'!N14&lt;&gt;$E$2,'#2 - Sample and Action Tracker'!N14&lt;&gt;$E$3,'#2 - Sample and Action Tracker'!N14&lt;&gt;$E$4,'#2 - Sample and Action Tracker'!N14&lt;&gt;""),IF('#2 - Sample and Action Tracker'!N14&gt;'#1 - Facility Info'!$D$24, TRUE, FALSE),FALSE)</f>
        <v>0</v>
      </c>
      <c r="J5" t="s">
        <v>244</v>
      </c>
      <c r="K5" t="s">
        <v>132</v>
      </c>
      <c r="L5" t="s">
        <v>53</v>
      </c>
      <c r="M5" t="s">
        <v>52</v>
      </c>
      <c r="R5" s="14">
        <f>IF(OR('#2 - Sample and Action Tracker'!Q14='HIDE DROP DOWNS'!$J$2,'#2 - Sample and Action Tracker'!Q14='HIDE DROP DOWNS'!$J$3),0,IF('#2 - Sample and Action Tracker'!R14='HIDE DROP DOWNS'!$M$3,1,0))</f>
        <v>0</v>
      </c>
      <c r="S5" s="14">
        <f>IF(OR('#2 - Sample and Action Tracker'!Q14='HIDE DROP DOWNS'!$J$2,'#2 - Sample and Action Tracker'!Q14='HIDE DROP DOWNS'!$J$3),0,IF('#2 - Sample and Action Tracker'!R14='HIDE DROP DOWNS'!$M$4,1,0))</f>
        <v>0</v>
      </c>
      <c r="T5" s="14">
        <f>IF(OR('#2 - Sample and Action Tracker'!$Q14='HIDE DROP DOWNS'!$J$2,'#2 - Sample and Action Tracker'!$Q14='HIDE DROP DOWNS'!$J$3),0,IF('#2 - Sample and Action Tracker'!$R14='HIDE DROP DOWNS'!$M$5,1,0))</f>
        <v>0</v>
      </c>
      <c r="U5" s="14">
        <f>IF(OR('#2 - Sample and Action Tracker'!$S14='HIDE DROP DOWNS'!$K$2,'#2 - Sample and Action Tracker'!$S14='HIDE DROP DOWNS'!$K$3),0,IF('#2 - Sample and Action Tracker'!$T14='HIDE DROP DOWNS'!$M$3,1,0))</f>
        <v>0</v>
      </c>
      <c r="V5" s="14">
        <f>IF(OR('#2 - Sample and Action Tracker'!$S14='HIDE DROP DOWNS'!$K$2,'#2 - Sample and Action Tracker'!$S14='HIDE DROP DOWNS'!$K$3),0,IF('#2 - Sample and Action Tracker'!$T14='HIDE DROP DOWNS'!$M$4,1,0))</f>
        <v>0</v>
      </c>
      <c r="W5" s="14">
        <f>IF(OR('#2 - Sample and Action Tracker'!$S14='HIDE DROP DOWNS'!$K$2,'#2 - Sample and Action Tracker'!$S14='HIDE DROP DOWNS'!$K$3),0,IF('#2 - Sample and Action Tracker'!$T14='HIDE DROP DOWNS'!$M$5,1,0))</f>
        <v>0</v>
      </c>
      <c r="X5" s="14">
        <f>IF(OR('#2 - Sample and Action Tracker'!$U14='HIDE DROP DOWNS'!$L$2,'#2 - Sample and Action Tracker'!$U14='HIDE DROP DOWNS'!$L$3),0,IF('#2 - Sample and Action Tracker'!$V14='HIDE DROP DOWNS'!$M$3,1,0))</f>
        <v>0</v>
      </c>
      <c r="Y5" s="14">
        <f>IF(OR('#2 - Sample and Action Tracker'!$U14='HIDE DROP DOWNS'!$L$2,'#2 - Sample and Action Tracker'!$U14='HIDE DROP DOWNS'!$L$3),0,IF('#2 - Sample and Action Tracker'!$V14='HIDE DROP DOWNS'!$M$4,1,0))</f>
        <v>0</v>
      </c>
      <c r="Z5" s="14">
        <f>IF(OR('#2 - Sample and Action Tracker'!$U14='HIDE DROP DOWNS'!$L$2,'#2 - Sample and Action Tracker'!$U14='HIDE DROP DOWNS'!$L$3),0,IF('#2 - Sample and Action Tracker'!$V14='HIDE DROP DOWNS'!$M$5,1,0))</f>
        <v>0</v>
      </c>
      <c r="AA5" s="45"/>
    </row>
    <row r="6" spans="1:27" x14ac:dyDescent="0.25">
      <c r="A6" t="s">
        <v>134</v>
      </c>
      <c r="B6" t="s">
        <v>135</v>
      </c>
      <c r="C6" t="s">
        <v>136</v>
      </c>
      <c r="F6" s="3" t="str">
        <f>IF('#2 - Sample and Action Tracker'!F15="","",'#2 - Sample and Action Tracker'!F15)</f>
        <v/>
      </c>
      <c r="G6">
        <f>IF(AND('#2 - Sample and Action Tracker'!N15&lt;&gt;""),1,0)</f>
        <v>0</v>
      </c>
      <c r="H6" t="b">
        <f>IF(AND(OR('#2 - Sample and Action Tracker'!N15&gt;0,'#2 - Sample and Action Tracker'!N15=$E$3),'#2 - Sample and Action Tracker'!N15&lt;&gt;$E$2,'#2 - Sample and Action Tracker'!N15&lt;&gt;$E$4,'#2 - Sample and Action Tracker'!N15&lt;&gt;""), TRUE, FALSE)</f>
        <v>0</v>
      </c>
      <c r="I6" t="b">
        <f>IF(AND('#2 - Sample and Action Tracker'!N15&lt;&gt;$E$2,'#2 - Sample and Action Tracker'!N15&lt;&gt;$E$3,'#2 - Sample and Action Tracker'!N15&lt;&gt;$E$4,'#2 - Sample and Action Tracker'!N15&lt;&gt;""),IF('#2 - Sample and Action Tracker'!N15&gt;'#1 - Facility Info'!$D$24, TRUE, FALSE),FALSE)</f>
        <v>0</v>
      </c>
      <c r="J6" t="s">
        <v>137</v>
      </c>
      <c r="K6" t="s">
        <v>56</v>
      </c>
      <c r="L6" t="s">
        <v>133</v>
      </c>
      <c r="R6" s="14">
        <f>IF(OR('#2 - Sample and Action Tracker'!Q15='HIDE DROP DOWNS'!$J$2,'#2 - Sample and Action Tracker'!Q15='HIDE DROP DOWNS'!$J$3),0,IF('#2 - Sample and Action Tracker'!R15='HIDE DROP DOWNS'!$M$3,1,0))</f>
        <v>0</v>
      </c>
      <c r="S6" s="14">
        <f>IF(OR('#2 - Sample and Action Tracker'!Q15='HIDE DROP DOWNS'!$J$2,'#2 - Sample and Action Tracker'!Q15='HIDE DROP DOWNS'!$J$3),0,IF('#2 - Sample and Action Tracker'!R15='HIDE DROP DOWNS'!$M$4,1,0))</f>
        <v>0</v>
      </c>
      <c r="T6" s="14">
        <f>IF(OR('#2 - Sample and Action Tracker'!$Q15='HIDE DROP DOWNS'!$J$2,'#2 - Sample and Action Tracker'!$Q15='HIDE DROP DOWNS'!$J$3),0,IF('#2 - Sample and Action Tracker'!$R15='HIDE DROP DOWNS'!$M$5,1,0))</f>
        <v>0</v>
      </c>
      <c r="U6" s="14">
        <f>IF(OR('#2 - Sample and Action Tracker'!$S15='HIDE DROP DOWNS'!$K$2,'#2 - Sample and Action Tracker'!$S15='HIDE DROP DOWNS'!$K$3),0,IF('#2 - Sample and Action Tracker'!$T15='HIDE DROP DOWNS'!$M$3,1,0))</f>
        <v>0</v>
      </c>
      <c r="V6" s="14">
        <f>IF(OR('#2 - Sample and Action Tracker'!$S15='HIDE DROP DOWNS'!$K$2,'#2 - Sample and Action Tracker'!$S15='HIDE DROP DOWNS'!$K$3),0,IF('#2 - Sample and Action Tracker'!$T15='HIDE DROP DOWNS'!$M$4,1,0))</f>
        <v>0</v>
      </c>
      <c r="W6" s="14">
        <f>IF(OR('#2 - Sample and Action Tracker'!$S15='HIDE DROP DOWNS'!$K$2,'#2 - Sample and Action Tracker'!$S15='HIDE DROP DOWNS'!$K$3),0,IF('#2 - Sample and Action Tracker'!$T15='HIDE DROP DOWNS'!$M$5,1,0))</f>
        <v>0</v>
      </c>
      <c r="X6" s="14">
        <f>IF(OR('#2 - Sample and Action Tracker'!$U15='HIDE DROP DOWNS'!$L$2,'#2 - Sample and Action Tracker'!$U15='HIDE DROP DOWNS'!$L$3),0,IF('#2 - Sample and Action Tracker'!$V15='HIDE DROP DOWNS'!$M$3,1,0))</f>
        <v>0</v>
      </c>
      <c r="Y6" s="14">
        <f>IF(OR('#2 - Sample and Action Tracker'!$U15='HIDE DROP DOWNS'!$L$2,'#2 - Sample and Action Tracker'!$U15='HIDE DROP DOWNS'!$L$3),0,IF('#2 - Sample and Action Tracker'!$V15='HIDE DROP DOWNS'!$M$4,1,0))</f>
        <v>0</v>
      </c>
      <c r="Z6" s="14">
        <f>IF(OR('#2 - Sample and Action Tracker'!$U15='HIDE DROP DOWNS'!$L$2,'#2 - Sample and Action Tracker'!$U15='HIDE DROP DOWNS'!$L$3),0,IF('#2 - Sample and Action Tracker'!$V15='HIDE DROP DOWNS'!$M$5,1,0))</f>
        <v>0</v>
      </c>
      <c r="AA6" s="45"/>
    </row>
    <row r="7" spans="1:27" x14ac:dyDescent="0.25">
      <c r="A7" t="s">
        <v>139</v>
      </c>
      <c r="B7" t="s">
        <v>140</v>
      </c>
      <c r="C7" t="s">
        <v>141</v>
      </c>
      <c r="F7" s="3" t="str">
        <f>IF('#2 - Sample and Action Tracker'!F16="","",'#2 - Sample and Action Tracker'!F16)</f>
        <v/>
      </c>
      <c r="G7">
        <f>IF(AND('#2 - Sample and Action Tracker'!N16&lt;&gt;""),1,0)</f>
        <v>0</v>
      </c>
      <c r="H7" t="b">
        <f>IF(AND(OR('#2 - Sample and Action Tracker'!N16&gt;0,'#2 - Sample and Action Tracker'!N16=$E$3),'#2 - Sample and Action Tracker'!N16&lt;&gt;$E$2,'#2 - Sample and Action Tracker'!N16&lt;&gt;$E$4,'#2 - Sample and Action Tracker'!N16&lt;&gt;""), TRUE, FALSE)</f>
        <v>0</v>
      </c>
      <c r="I7" t="b">
        <f>IF(AND('#2 - Sample and Action Tracker'!N16&lt;&gt;$E$2,'#2 - Sample and Action Tracker'!N16&lt;&gt;$E$3,'#2 - Sample and Action Tracker'!N16&lt;&gt;$E$4,'#2 - Sample and Action Tracker'!N16&lt;&gt;""),IF('#2 - Sample and Action Tracker'!N16&gt;'#1 - Facility Info'!$D$24, TRUE, FALSE),FALSE)</f>
        <v>0</v>
      </c>
      <c r="J7" t="s">
        <v>245</v>
      </c>
      <c r="K7" t="s">
        <v>246</v>
      </c>
      <c r="L7" t="s">
        <v>310</v>
      </c>
      <c r="R7" s="14">
        <f>IF(OR('#2 - Sample and Action Tracker'!Q16='HIDE DROP DOWNS'!$J$2,'#2 - Sample and Action Tracker'!Q16='HIDE DROP DOWNS'!$J$3),0,IF('#2 - Sample and Action Tracker'!R16='HIDE DROP DOWNS'!$M$3,1,0))</f>
        <v>0</v>
      </c>
      <c r="S7" s="14">
        <f>IF(OR('#2 - Sample and Action Tracker'!Q16='HIDE DROP DOWNS'!$J$2,'#2 - Sample and Action Tracker'!Q16='HIDE DROP DOWNS'!$J$3),0,IF('#2 - Sample and Action Tracker'!R16='HIDE DROP DOWNS'!$M$4,1,0))</f>
        <v>0</v>
      </c>
      <c r="T7" s="14">
        <f>IF(OR('#2 - Sample and Action Tracker'!$Q16='HIDE DROP DOWNS'!$J$2,'#2 - Sample and Action Tracker'!$Q16='HIDE DROP DOWNS'!$J$3),0,IF('#2 - Sample and Action Tracker'!$R16='HIDE DROP DOWNS'!$M$5,1,0))</f>
        <v>0</v>
      </c>
      <c r="U7" s="14">
        <f>IF(OR('#2 - Sample and Action Tracker'!$S16='HIDE DROP DOWNS'!$K$2,'#2 - Sample and Action Tracker'!$S16='HIDE DROP DOWNS'!$K$3),0,IF('#2 - Sample and Action Tracker'!$T16='HIDE DROP DOWNS'!$M$3,1,0))</f>
        <v>0</v>
      </c>
      <c r="V7" s="14">
        <f>IF(OR('#2 - Sample and Action Tracker'!$S16='HIDE DROP DOWNS'!$K$2,'#2 - Sample and Action Tracker'!$S16='HIDE DROP DOWNS'!$K$3),0,IF('#2 - Sample and Action Tracker'!$T16='HIDE DROP DOWNS'!$M$4,1,0))</f>
        <v>0</v>
      </c>
      <c r="W7" s="14">
        <f>IF(OR('#2 - Sample and Action Tracker'!$S16='HIDE DROP DOWNS'!$K$2,'#2 - Sample and Action Tracker'!$S16='HIDE DROP DOWNS'!$K$3),0,IF('#2 - Sample and Action Tracker'!$T16='HIDE DROP DOWNS'!$M$5,1,0))</f>
        <v>0</v>
      </c>
      <c r="X7" s="14">
        <f>IF(OR('#2 - Sample and Action Tracker'!$U16='HIDE DROP DOWNS'!$L$2,'#2 - Sample and Action Tracker'!$U16='HIDE DROP DOWNS'!$L$3),0,IF('#2 - Sample and Action Tracker'!$V16='HIDE DROP DOWNS'!$M$3,1,0))</f>
        <v>0</v>
      </c>
      <c r="Y7" s="14">
        <f>IF(OR('#2 - Sample and Action Tracker'!$U16='HIDE DROP DOWNS'!$L$2,'#2 - Sample and Action Tracker'!$U16='HIDE DROP DOWNS'!$L$3),0,IF('#2 - Sample and Action Tracker'!$V16='HIDE DROP DOWNS'!$M$4,1,0))</f>
        <v>0</v>
      </c>
      <c r="Z7" s="14">
        <f>IF(OR('#2 - Sample and Action Tracker'!$U16='HIDE DROP DOWNS'!$L$2,'#2 - Sample and Action Tracker'!$U16='HIDE DROP DOWNS'!$L$3),0,IF('#2 - Sample and Action Tracker'!$V16='HIDE DROP DOWNS'!$M$5,1,0))</f>
        <v>0</v>
      </c>
      <c r="AA7" s="45"/>
    </row>
    <row r="8" spans="1:27" x14ac:dyDescent="0.25">
      <c r="A8" t="s">
        <v>142</v>
      </c>
      <c r="B8" t="s">
        <v>143</v>
      </c>
      <c r="C8" t="s">
        <v>51</v>
      </c>
      <c r="F8" s="3" t="str">
        <f>IF('#2 - Sample and Action Tracker'!F17="","",'#2 - Sample and Action Tracker'!F17)</f>
        <v/>
      </c>
      <c r="G8">
        <f>IF(AND('#2 - Sample and Action Tracker'!N17&lt;&gt;""),1,0)</f>
        <v>0</v>
      </c>
      <c r="H8" t="b">
        <f>IF(AND(OR('#2 - Sample and Action Tracker'!N17&gt;0,'#2 - Sample and Action Tracker'!N17=$E$3),'#2 - Sample and Action Tracker'!N17&lt;&gt;$E$2,'#2 - Sample and Action Tracker'!N17&lt;&gt;$E$4,'#2 - Sample and Action Tracker'!N17&lt;&gt;""), TRUE, FALSE)</f>
        <v>0</v>
      </c>
      <c r="I8" t="b">
        <f>IF(AND('#2 - Sample and Action Tracker'!N17&lt;&gt;$E$2,'#2 - Sample and Action Tracker'!N17&lt;&gt;$E$3,'#2 - Sample and Action Tracker'!N17&lt;&gt;$E$4,'#2 - Sample and Action Tracker'!N17&lt;&gt;""),IF('#2 - Sample and Action Tracker'!N17&gt;'#1 - Facility Info'!$D$24, TRUE, FALSE),FALSE)</f>
        <v>0</v>
      </c>
      <c r="J8" t="s">
        <v>138</v>
      </c>
      <c r="K8" t="s">
        <v>138</v>
      </c>
      <c r="L8" t="s">
        <v>29</v>
      </c>
      <c r="R8" s="14">
        <f>IF(OR('#2 - Sample and Action Tracker'!Q17='HIDE DROP DOWNS'!$J$2,'#2 - Sample and Action Tracker'!Q17='HIDE DROP DOWNS'!$J$3),0,IF('#2 - Sample and Action Tracker'!R17='HIDE DROP DOWNS'!$M$3,1,0))</f>
        <v>0</v>
      </c>
      <c r="S8" s="14">
        <f>IF(OR('#2 - Sample and Action Tracker'!Q17='HIDE DROP DOWNS'!$J$2,'#2 - Sample and Action Tracker'!Q17='HIDE DROP DOWNS'!$J$3),0,IF('#2 - Sample and Action Tracker'!R17='HIDE DROP DOWNS'!$M$4,1,0))</f>
        <v>0</v>
      </c>
      <c r="T8" s="14">
        <f>IF(OR('#2 - Sample and Action Tracker'!$Q17='HIDE DROP DOWNS'!$J$2,'#2 - Sample and Action Tracker'!$Q17='HIDE DROP DOWNS'!$J$3),0,IF('#2 - Sample and Action Tracker'!$R17='HIDE DROP DOWNS'!$M$5,1,0))</f>
        <v>0</v>
      </c>
      <c r="U8" s="14">
        <f>IF(OR('#2 - Sample and Action Tracker'!$S17='HIDE DROP DOWNS'!$K$2,'#2 - Sample and Action Tracker'!$S17='HIDE DROP DOWNS'!$K$3),0,IF('#2 - Sample and Action Tracker'!$T17='HIDE DROP DOWNS'!$M$3,1,0))</f>
        <v>0</v>
      </c>
      <c r="V8" s="14">
        <f>IF(OR('#2 - Sample and Action Tracker'!$S17='HIDE DROP DOWNS'!$K$2,'#2 - Sample and Action Tracker'!$S17='HIDE DROP DOWNS'!$K$3),0,IF('#2 - Sample and Action Tracker'!$T17='HIDE DROP DOWNS'!$M$4,1,0))</f>
        <v>0</v>
      </c>
      <c r="W8" s="14">
        <f>IF(OR('#2 - Sample and Action Tracker'!$S17='HIDE DROP DOWNS'!$K$2,'#2 - Sample and Action Tracker'!$S17='HIDE DROP DOWNS'!$K$3),0,IF('#2 - Sample and Action Tracker'!$T17='HIDE DROP DOWNS'!$M$5,1,0))</f>
        <v>0</v>
      </c>
      <c r="X8" s="14">
        <f>IF(OR('#2 - Sample and Action Tracker'!$U17='HIDE DROP DOWNS'!$L$2,'#2 - Sample and Action Tracker'!$U17='HIDE DROP DOWNS'!$L$3),0,IF('#2 - Sample and Action Tracker'!$V17='HIDE DROP DOWNS'!$M$3,1,0))</f>
        <v>0</v>
      </c>
      <c r="Y8" s="14">
        <f>IF(OR('#2 - Sample and Action Tracker'!$U17='HIDE DROP DOWNS'!$L$2,'#2 - Sample and Action Tracker'!$U17='HIDE DROP DOWNS'!$L$3),0,IF('#2 - Sample and Action Tracker'!$V17='HIDE DROP DOWNS'!$M$4,1,0))</f>
        <v>0</v>
      </c>
      <c r="Z8" s="14">
        <f>IF(OR('#2 - Sample and Action Tracker'!$U17='HIDE DROP DOWNS'!$L$2,'#2 - Sample and Action Tracker'!$U17='HIDE DROP DOWNS'!$L$3),0,IF('#2 - Sample and Action Tracker'!$V17='HIDE DROP DOWNS'!$M$5,1,0))</f>
        <v>0</v>
      </c>
      <c r="AA8" s="45"/>
    </row>
    <row r="9" spans="1:27" x14ac:dyDescent="0.25">
      <c r="A9" t="s">
        <v>144</v>
      </c>
      <c r="B9" t="s">
        <v>145</v>
      </c>
      <c r="F9" s="3" t="str">
        <f>IF('#2 - Sample and Action Tracker'!F18="","",'#2 - Sample and Action Tracker'!F18)</f>
        <v/>
      </c>
      <c r="G9">
        <f>IF(AND('#2 - Sample and Action Tracker'!N18&lt;&gt;""),1,0)</f>
        <v>0</v>
      </c>
      <c r="H9" t="b">
        <f>IF(AND(OR('#2 - Sample and Action Tracker'!N18&gt;0,'#2 - Sample and Action Tracker'!N18=$E$3),'#2 - Sample and Action Tracker'!N18&lt;&gt;$E$2,'#2 - Sample and Action Tracker'!N18&lt;&gt;$E$4,'#2 - Sample and Action Tracker'!N18&lt;&gt;""), TRUE, FALSE)</f>
        <v>0</v>
      </c>
      <c r="I9" t="b">
        <f>IF(AND('#2 - Sample and Action Tracker'!N18&lt;&gt;$E$2,'#2 - Sample and Action Tracker'!N18&lt;&gt;$E$3,'#2 - Sample and Action Tracker'!N18&lt;&gt;$E$4,'#2 - Sample and Action Tracker'!N18&lt;&gt;""),IF('#2 - Sample and Action Tracker'!N18&gt;'#1 - Facility Info'!$D$24, TRUE, FALSE),FALSE)</f>
        <v>0</v>
      </c>
      <c r="J9" t="s">
        <v>29</v>
      </c>
      <c r="K9" t="s">
        <v>29</v>
      </c>
      <c r="R9" s="14">
        <f>IF(OR('#2 - Sample and Action Tracker'!Q18='HIDE DROP DOWNS'!$J$2,'#2 - Sample and Action Tracker'!Q18='HIDE DROP DOWNS'!$J$3),0,IF('#2 - Sample and Action Tracker'!R18='HIDE DROP DOWNS'!$M$3,1,0))</f>
        <v>0</v>
      </c>
      <c r="S9" s="14">
        <f>IF(OR('#2 - Sample and Action Tracker'!Q18='HIDE DROP DOWNS'!$J$2,'#2 - Sample and Action Tracker'!Q18='HIDE DROP DOWNS'!$J$3),0,IF('#2 - Sample and Action Tracker'!R18='HIDE DROP DOWNS'!$M$4,1,0))</f>
        <v>0</v>
      </c>
      <c r="T9" s="14">
        <f>IF(OR('#2 - Sample and Action Tracker'!$Q18='HIDE DROP DOWNS'!$J$2,'#2 - Sample and Action Tracker'!$Q18='HIDE DROP DOWNS'!$J$3),0,IF('#2 - Sample and Action Tracker'!$R18='HIDE DROP DOWNS'!$M$5,1,0))</f>
        <v>0</v>
      </c>
      <c r="U9" s="14">
        <f>IF(OR('#2 - Sample and Action Tracker'!$S18='HIDE DROP DOWNS'!$K$2,'#2 - Sample and Action Tracker'!$S18='HIDE DROP DOWNS'!$K$3),0,IF('#2 - Sample and Action Tracker'!$T18='HIDE DROP DOWNS'!$M$3,1,0))</f>
        <v>0</v>
      </c>
      <c r="V9" s="14">
        <f>IF(OR('#2 - Sample and Action Tracker'!$S18='HIDE DROP DOWNS'!$K$2,'#2 - Sample and Action Tracker'!$S18='HIDE DROP DOWNS'!$K$3),0,IF('#2 - Sample and Action Tracker'!$T18='HIDE DROP DOWNS'!$M$4,1,0))</f>
        <v>0</v>
      </c>
      <c r="W9" s="14">
        <f>IF(OR('#2 - Sample and Action Tracker'!$S18='HIDE DROP DOWNS'!$K$2,'#2 - Sample and Action Tracker'!$S18='HIDE DROP DOWNS'!$K$3),0,IF('#2 - Sample and Action Tracker'!$T18='HIDE DROP DOWNS'!$M$5,1,0))</f>
        <v>0</v>
      </c>
      <c r="X9" s="14">
        <f>IF(OR('#2 - Sample and Action Tracker'!$U18='HIDE DROP DOWNS'!$L$2,'#2 - Sample and Action Tracker'!$U18='HIDE DROP DOWNS'!$L$3),0,IF('#2 - Sample and Action Tracker'!$V18='HIDE DROP DOWNS'!$M$3,1,0))</f>
        <v>0</v>
      </c>
      <c r="Y9" s="14">
        <f>IF(OR('#2 - Sample and Action Tracker'!$U18='HIDE DROP DOWNS'!$L$2,'#2 - Sample and Action Tracker'!$U18='HIDE DROP DOWNS'!$L$3),0,IF('#2 - Sample and Action Tracker'!$V18='HIDE DROP DOWNS'!$M$4,1,0))</f>
        <v>0</v>
      </c>
      <c r="Z9" s="14">
        <f>IF(OR('#2 - Sample and Action Tracker'!$U18='HIDE DROP DOWNS'!$L$2,'#2 - Sample and Action Tracker'!$U18='HIDE DROP DOWNS'!$L$3),0,IF('#2 - Sample and Action Tracker'!$V18='HIDE DROP DOWNS'!$M$5,1,0))</f>
        <v>0</v>
      </c>
      <c r="AA9" s="45"/>
    </row>
    <row r="10" spans="1:27" x14ac:dyDescent="0.25">
      <c r="A10" t="s">
        <v>146</v>
      </c>
      <c r="B10" t="s">
        <v>147</v>
      </c>
      <c r="F10" s="3" t="str">
        <f>IF('#2 - Sample and Action Tracker'!F19="","",'#2 - Sample and Action Tracker'!F19)</f>
        <v/>
      </c>
      <c r="G10">
        <f>IF(AND('#2 - Sample and Action Tracker'!N19&lt;&gt;""),1,0)</f>
        <v>0</v>
      </c>
      <c r="H10" t="b">
        <f>IF(AND(OR('#2 - Sample and Action Tracker'!N19&gt;0,'#2 - Sample and Action Tracker'!N19=$E$3),'#2 - Sample and Action Tracker'!N19&lt;&gt;$E$2,'#2 - Sample and Action Tracker'!N19&lt;&gt;$E$4,'#2 - Sample and Action Tracker'!N19&lt;&gt;""), TRUE, FALSE)</f>
        <v>0</v>
      </c>
      <c r="I10" t="b">
        <f>IF(AND('#2 - Sample and Action Tracker'!N19&lt;&gt;$E$2,'#2 - Sample and Action Tracker'!N19&lt;&gt;$E$3,'#2 - Sample and Action Tracker'!N19&lt;&gt;$E$4,'#2 - Sample and Action Tracker'!N19&lt;&gt;""),IF('#2 - Sample and Action Tracker'!N19&gt;'#1 - Facility Info'!$D$24, TRUE, FALSE),FALSE)</f>
        <v>0</v>
      </c>
      <c r="R10" s="14">
        <f>IF(OR('#2 - Sample and Action Tracker'!Q19='HIDE DROP DOWNS'!$J$2,'#2 - Sample and Action Tracker'!Q19='HIDE DROP DOWNS'!$J$3),0,IF('#2 - Sample and Action Tracker'!R19='HIDE DROP DOWNS'!$M$3,1,0))</f>
        <v>0</v>
      </c>
      <c r="S10" s="14">
        <f>IF(OR('#2 - Sample and Action Tracker'!Q19='HIDE DROP DOWNS'!$J$2,'#2 - Sample and Action Tracker'!Q19='HIDE DROP DOWNS'!$J$3),0,IF('#2 - Sample and Action Tracker'!R19='HIDE DROP DOWNS'!$M$4,1,0))</f>
        <v>0</v>
      </c>
      <c r="T10" s="14">
        <f>IF(OR('#2 - Sample and Action Tracker'!$Q19='HIDE DROP DOWNS'!$J$2,'#2 - Sample and Action Tracker'!$Q19='HIDE DROP DOWNS'!$J$3),0,IF('#2 - Sample and Action Tracker'!$R19='HIDE DROP DOWNS'!$M$5,1,0))</f>
        <v>0</v>
      </c>
      <c r="U10" s="14">
        <f>IF(OR('#2 - Sample and Action Tracker'!$S19='HIDE DROP DOWNS'!$K$2,'#2 - Sample and Action Tracker'!$S19='HIDE DROP DOWNS'!$K$3),0,IF('#2 - Sample and Action Tracker'!$T19='HIDE DROP DOWNS'!$M$3,1,0))</f>
        <v>0</v>
      </c>
      <c r="V10" s="14">
        <f>IF(OR('#2 - Sample and Action Tracker'!$S19='HIDE DROP DOWNS'!$K$2,'#2 - Sample and Action Tracker'!$S19='HIDE DROP DOWNS'!$K$3),0,IF('#2 - Sample and Action Tracker'!$T19='HIDE DROP DOWNS'!$M$4,1,0))</f>
        <v>0</v>
      </c>
      <c r="W10" s="14">
        <f>IF(OR('#2 - Sample and Action Tracker'!$S19='HIDE DROP DOWNS'!$K$2,'#2 - Sample and Action Tracker'!$S19='HIDE DROP DOWNS'!$K$3),0,IF('#2 - Sample and Action Tracker'!$T19='HIDE DROP DOWNS'!$M$5,1,0))</f>
        <v>0</v>
      </c>
      <c r="X10" s="14">
        <f>IF(OR('#2 - Sample and Action Tracker'!$U19='HIDE DROP DOWNS'!$L$2,'#2 - Sample and Action Tracker'!$U19='HIDE DROP DOWNS'!$L$3),0,IF('#2 - Sample and Action Tracker'!$V19='HIDE DROP DOWNS'!$M$3,1,0))</f>
        <v>0</v>
      </c>
      <c r="Y10" s="14">
        <f>IF(OR('#2 - Sample and Action Tracker'!$U19='HIDE DROP DOWNS'!$L$2,'#2 - Sample and Action Tracker'!$U19='HIDE DROP DOWNS'!$L$3),0,IF('#2 - Sample and Action Tracker'!$V19='HIDE DROP DOWNS'!$M$4,1,0))</f>
        <v>0</v>
      </c>
      <c r="Z10" s="14">
        <f>IF(OR('#2 - Sample and Action Tracker'!$U19='HIDE DROP DOWNS'!$L$2,'#2 - Sample and Action Tracker'!$U19='HIDE DROP DOWNS'!$L$3),0,IF('#2 - Sample and Action Tracker'!$V19='HIDE DROP DOWNS'!$M$5,1,0))</f>
        <v>0</v>
      </c>
      <c r="AA10" s="45"/>
    </row>
    <row r="11" spans="1:27" x14ac:dyDescent="0.25">
      <c r="A11" t="s">
        <v>148</v>
      </c>
      <c r="B11" t="s">
        <v>149</v>
      </c>
      <c r="F11" s="3" t="str">
        <f>IF('#2 - Sample and Action Tracker'!F20="","",'#2 - Sample and Action Tracker'!F20)</f>
        <v/>
      </c>
      <c r="G11">
        <f>IF(AND('#2 - Sample and Action Tracker'!N20&lt;&gt;""),1,0)</f>
        <v>0</v>
      </c>
      <c r="H11" t="b">
        <f>IF(AND(OR('#2 - Sample and Action Tracker'!N20&gt;0,'#2 - Sample and Action Tracker'!N20=$E$3),'#2 - Sample and Action Tracker'!N20&lt;&gt;$E$2,'#2 - Sample and Action Tracker'!N20&lt;&gt;$E$4,'#2 - Sample and Action Tracker'!N20&lt;&gt;""), TRUE, FALSE)</f>
        <v>0</v>
      </c>
      <c r="I11" t="b">
        <f>IF(AND('#2 - Sample and Action Tracker'!N20&lt;&gt;$E$2,'#2 - Sample and Action Tracker'!N20&lt;&gt;$E$3,'#2 - Sample and Action Tracker'!N20&lt;&gt;$E$4,'#2 - Sample and Action Tracker'!N20&lt;&gt;""),IF('#2 - Sample and Action Tracker'!N20&gt;'#1 - Facility Info'!$D$24, TRUE, FALSE),FALSE)</f>
        <v>0</v>
      </c>
      <c r="R11" s="14">
        <f>IF(OR('#2 - Sample and Action Tracker'!Q20='HIDE DROP DOWNS'!$J$2,'#2 - Sample and Action Tracker'!Q20='HIDE DROP DOWNS'!$J$3),0,IF('#2 - Sample and Action Tracker'!R20='HIDE DROP DOWNS'!$M$3,1,0))</f>
        <v>0</v>
      </c>
      <c r="S11" s="14">
        <f>IF(OR('#2 - Sample and Action Tracker'!Q20='HIDE DROP DOWNS'!$J$2,'#2 - Sample and Action Tracker'!Q20='HIDE DROP DOWNS'!$J$3),0,IF('#2 - Sample and Action Tracker'!R20='HIDE DROP DOWNS'!$M$4,1,0))</f>
        <v>0</v>
      </c>
      <c r="T11" s="14">
        <f>IF(OR('#2 - Sample and Action Tracker'!$Q20='HIDE DROP DOWNS'!$J$2,'#2 - Sample and Action Tracker'!$Q20='HIDE DROP DOWNS'!$J$3),0,IF('#2 - Sample and Action Tracker'!$R20='HIDE DROP DOWNS'!$M$5,1,0))</f>
        <v>0</v>
      </c>
      <c r="U11" s="14">
        <f>IF(OR('#2 - Sample and Action Tracker'!$S20='HIDE DROP DOWNS'!$K$2,'#2 - Sample and Action Tracker'!$S20='HIDE DROP DOWNS'!$K$3),0,IF('#2 - Sample and Action Tracker'!$T20='HIDE DROP DOWNS'!$M$3,1,0))</f>
        <v>0</v>
      </c>
      <c r="V11" s="14">
        <f>IF(OR('#2 - Sample and Action Tracker'!$S20='HIDE DROP DOWNS'!$K$2,'#2 - Sample and Action Tracker'!$S20='HIDE DROP DOWNS'!$K$3),0,IF('#2 - Sample and Action Tracker'!$T20='HIDE DROP DOWNS'!$M$4,1,0))</f>
        <v>0</v>
      </c>
      <c r="W11" s="14">
        <f>IF(OR('#2 - Sample and Action Tracker'!$S20='HIDE DROP DOWNS'!$K$2,'#2 - Sample and Action Tracker'!$S20='HIDE DROP DOWNS'!$K$3),0,IF('#2 - Sample and Action Tracker'!$T20='HIDE DROP DOWNS'!$M$5,1,0))</f>
        <v>0</v>
      </c>
      <c r="X11" s="14">
        <f>IF(OR('#2 - Sample and Action Tracker'!$U20='HIDE DROP DOWNS'!$L$2,'#2 - Sample and Action Tracker'!$U20='HIDE DROP DOWNS'!$L$3),0,IF('#2 - Sample and Action Tracker'!$V20='HIDE DROP DOWNS'!$M$3,1,0))</f>
        <v>0</v>
      </c>
      <c r="Y11" s="14">
        <f>IF(OR('#2 - Sample and Action Tracker'!$U20='HIDE DROP DOWNS'!$L$2,'#2 - Sample and Action Tracker'!$U20='HIDE DROP DOWNS'!$L$3),0,IF('#2 - Sample and Action Tracker'!$V20='HIDE DROP DOWNS'!$M$4,1,0))</f>
        <v>0</v>
      </c>
      <c r="Z11" s="14">
        <f>IF(OR('#2 - Sample and Action Tracker'!$U20='HIDE DROP DOWNS'!$L$2,'#2 - Sample and Action Tracker'!$U20='HIDE DROP DOWNS'!$L$3),0,IF('#2 - Sample and Action Tracker'!$V20='HIDE DROP DOWNS'!$M$5,1,0))</f>
        <v>0</v>
      </c>
      <c r="AA11" s="45"/>
    </row>
    <row r="12" spans="1:27" x14ac:dyDescent="0.25">
      <c r="A12" t="s">
        <v>150</v>
      </c>
      <c r="B12" t="s">
        <v>151</v>
      </c>
      <c r="F12" s="3" t="str">
        <f>IF('#2 - Sample and Action Tracker'!F21="","",'#2 - Sample and Action Tracker'!F21)</f>
        <v/>
      </c>
      <c r="G12">
        <f>IF(AND('#2 - Sample and Action Tracker'!N21&lt;&gt;""),1,0)</f>
        <v>0</v>
      </c>
      <c r="H12" t="b">
        <f>IF(AND(OR('#2 - Sample and Action Tracker'!N21&gt;0,'#2 - Sample and Action Tracker'!N21=$E$3),'#2 - Sample and Action Tracker'!N21&lt;&gt;$E$2,'#2 - Sample and Action Tracker'!N21&lt;&gt;$E$4,'#2 - Sample and Action Tracker'!N21&lt;&gt;""), TRUE, FALSE)</f>
        <v>0</v>
      </c>
      <c r="I12" t="b">
        <f>IF(AND('#2 - Sample and Action Tracker'!N21&lt;&gt;$E$2,'#2 - Sample and Action Tracker'!N21&lt;&gt;$E$3,'#2 - Sample and Action Tracker'!N21&lt;&gt;$E$4,'#2 - Sample and Action Tracker'!N21&lt;&gt;""),IF('#2 - Sample and Action Tracker'!N21&gt;'#1 - Facility Info'!$D$24, TRUE, FALSE),FALSE)</f>
        <v>0</v>
      </c>
      <c r="R12" s="14">
        <f>IF(OR('#2 - Sample and Action Tracker'!Q21='HIDE DROP DOWNS'!$J$2,'#2 - Sample and Action Tracker'!Q21='HIDE DROP DOWNS'!$J$3),0,IF('#2 - Sample and Action Tracker'!R21='HIDE DROP DOWNS'!$M$3,1,0))</f>
        <v>0</v>
      </c>
      <c r="S12" s="14">
        <f>IF(OR('#2 - Sample and Action Tracker'!Q21='HIDE DROP DOWNS'!$J$2,'#2 - Sample and Action Tracker'!Q21='HIDE DROP DOWNS'!$J$3),0,IF('#2 - Sample and Action Tracker'!R21='HIDE DROP DOWNS'!$M$4,1,0))</f>
        <v>0</v>
      </c>
      <c r="T12" s="14">
        <f>IF(OR('#2 - Sample and Action Tracker'!$Q21='HIDE DROP DOWNS'!$J$2,'#2 - Sample and Action Tracker'!$Q21='HIDE DROP DOWNS'!$J$3),0,IF('#2 - Sample and Action Tracker'!$R21='HIDE DROP DOWNS'!$M$5,1,0))</f>
        <v>0</v>
      </c>
      <c r="U12" s="14">
        <f>IF(OR('#2 - Sample and Action Tracker'!$S21='HIDE DROP DOWNS'!$K$2,'#2 - Sample and Action Tracker'!$S21='HIDE DROP DOWNS'!$K$3),0,IF('#2 - Sample and Action Tracker'!$T21='HIDE DROP DOWNS'!$M$3,1,0))</f>
        <v>0</v>
      </c>
      <c r="V12" s="14">
        <f>IF(OR('#2 - Sample and Action Tracker'!$S21='HIDE DROP DOWNS'!$K$2,'#2 - Sample and Action Tracker'!$S21='HIDE DROP DOWNS'!$K$3),0,IF('#2 - Sample and Action Tracker'!$T21='HIDE DROP DOWNS'!$M$4,1,0))</f>
        <v>0</v>
      </c>
      <c r="W12" s="14">
        <f>IF(OR('#2 - Sample and Action Tracker'!$S21='HIDE DROP DOWNS'!$K$2,'#2 - Sample and Action Tracker'!$S21='HIDE DROP DOWNS'!$K$3),0,IF('#2 - Sample and Action Tracker'!$T21='HIDE DROP DOWNS'!$M$5,1,0))</f>
        <v>0</v>
      </c>
      <c r="X12" s="14">
        <f>IF(OR('#2 - Sample and Action Tracker'!$U21='HIDE DROP DOWNS'!$L$2,'#2 - Sample and Action Tracker'!$U21='HIDE DROP DOWNS'!$L$3),0,IF('#2 - Sample and Action Tracker'!$V21='HIDE DROP DOWNS'!$M$3,1,0))</f>
        <v>0</v>
      </c>
      <c r="Y12" s="14">
        <f>IF(OR('#2 - Sample and Action Tracker'!$U21='HIDE DROP DOWNS'!$L$2,'#2 - Sample and Action Tracker'!$U21='HIDE DROP DOWNS'!$L$3),0,IF('#2 - Sample and Action Tracker'!$V21='HIDE DROP DOWNS'!$M$4,1,0))</f>
        <v>0</v>
      </c>
      <c r="Z12" s="14">
        <f>IF(OR('#2 - Sample and Action Tracker'!$U21='HIDE DROP DOWNS'!$L$2,'#2 - Sample and Action Tracker'!$U21='HIDE DROP DOWNS'!$L$3),0,IF('#2 - Sample and Action Tracker'!$V21='HIDE DROP DOWNS'!$M$5,1,0))</f>
        <v>0</v>
      </c>
      <c r="AA12" s="45"/>
    </row>
    <row r="13" spans="1:27" x14ac:dyDescent="0.25">
      <c r="A13" t="s">
        <v>152</v>
      </c>
      <c r="B13" t="s">
        <v>153</v>
      </c>
      <c r="F13" s="3" t="str">
        <f>IF('#2 - Sample and Action Tracker'!F22="","",'#2 - Sample and Action Tracker'!F22)</f>
        <v/>
      </c>
      <c r="G13">
        <f>IF(AND('#2 - Sample and Action Tracker'!N22&lt;&gt;""),1,0)</f>
        <v>0</v>
      </c>
      <c r="H13" t="b">
        <f>IF(AND(OR('#2 - Sample and Action Tracker'!N22&gt;0,'#2 - Sample and Action Tracker'!N22=$E$3),'#2 - Sample and Action Tracker'!N22&lt;&gt;$E$2,'#2 - Sample and Action Tracker'!N22&lt;&gt;$E$4,'#2 - Sample and Action Tracker'!N22&lt;&gt;""), TRUE, FALSE)</f>
        <v>0</v>
      </c>
      <c r="I13" t="b">
        <f>IF(AND('#2 - Sample and Action Tracker'!N22&lt;&gt;$E$2,'#2 - Sample and Action Tracker'!N22&lt;&gt;$E$3,'#2 - Sample and Action Tracker'!N22&lt;&gt;$E$4,'#2 - Sample and Action Tracker'!N22&lt;&gt;""),IF('#2 - Sample and Action Tracker'!N22&gt;'#1 - Facility Info'!$D$24, TRUE, FALSE),FALSE)</f>
        <v>0</v>
      </c>
      <c r="R13" s="14">
        <f>IF(OR('#2 - Sample and Action Tracker'!Q22='HIDE DROP DOWNS'!$J$2,'#2 - Sample and Action Tracker'!Q22='HIDE DROP DOWNS'!$J$3),0,IF('#2 - Sample and Action Tracker'!R22='HIDE DROP DOWNS'!$M$3,1,0))</f>
        <v>0</v>
      </c>
      <c r="S13" s="14">
        <f>IF(OR('#2 - Sample and Action Tracker'!Q22='HIDE DROP DOWNS'!$J$2,'#2 - Sample and Action Tracker'!Q22='HIDE DROP DOWNS'!$J$3),0,IF('#2 - Sample and Action Tracker'!R22='HIDE DROP DOWNS'!$M$4,1,0))</f>
        <v>0</v>
      </c>
      <c r="T13" s="14">
        <f>IF(OR('#2 - Sample and Action Tracker'!$Q22='HIDE DROP DOWNS'!$J$2,'#2 - Sample and Action Tracker'!$Q22='HIDE DROP DOWNS'!$J$3),0,IF('#2 - Sample and Action Tracker'!$R22='HIDE DROP DOWNS'!$M$5,1,0))</f>
        <v>0</v>
      </c>
      <c r="U13" s="14">
        <f>IF(OR('#2 - Sample and Action Tracker'!$S22='HIDE DROP DOWNS'!$K$2,'#2 - Sample and Action Tracker'!$S22='HIDE DROP DOWNS'!$K$3),0,IF('#2 - Sample and Action Tracker'!$T22='HIDE DROP DOWNS'!$M$3,1,0))</f>
        <v>0</v>
      </c>
      <c r="V13" s="14">
        <f>IF(OR('#2 - Sample and Action Tracker'!$S22='HIDE DROP DOWNS'!$K$2,'#2 - Sample and Action Tracker'!$S22='HIDE DROP DOWNS'!$K$3),0,IF('#2 - Sample and Action Tracker'!$T22='HIDE DROP DOWNS'!$M$4,1,0))</f>
        <v>0</v>
      </c>
      <c r="W13" s="14">
        <f>IF(OR('#2 - Sample and Action Tracker'!$S22='HIDE DROP DOWNS'!$K$2,'#2 - Sample and Action Tracker'!$S22='HIDE DROP DOWNS'!$K$3),0,IF('#2 - Sample and Action Tracker'!$T22='HIDE DROP DOWNS'!$M$5,1,0))</f>
        <v>0</v>
      </c>
      <c r="X13" s="14">
        <f>IF(OR('#2 - Sample and Action Tracker'!$U22='HIDE DROP DOWNS'!$L$2,'#2 - Sample and Action Tracker'!$U22='HIDE DROP DOWNS'!$L$3),0,IF('#2 - Sample and Action Tracker'!$V22='HIDE DROP DOWNS'!$M$3,1,0))</f>
        <v>0</v>
      </c>
      <c r="Y13" s="14">
        <f>IF(OR('#2 - Sample and Action Tracker'!$U22='HIDE DROP DOWNS'!$L$2,'#2 - Sample and Action Tracker'!$U22='HIDE DROP DOWNS'!$L$3),0,IF('#2 - Sample and Action Tracker'!$V22='HIDE DROP DOWNS'!$M$4,1,0))</f>
        <v>0</v>
      </c>
      <c r="Z13" s="14">
        <f>IF(OR('#2 - Sample and Action Tracker'!$U22='HIDE DROP DOWNS'!$L$2,'#2 - Sample and Action Tracker'!$U22='HIDE DROP DOWNS'!$L$3),0,IF('#2 - Sample and Action Tracker'!$V22='HIDE DROP DOWNS'!$M$5,1,0))</f>
        <v>0</v>
      </c>
      <c r="AA13" s="45"/>
    </row>
    <row r="14" spans="1:27" x14ac:dyDescent="0.25">
      <c r="A14" t="s">
        <v>154</v>
      </c>
      <c r="B14" t="s">
        <v>155</v>
      </c>
      <c r="F14" s="3" t="str">
        <f>IF('#2 - Sample and Action Tracker'!F23="","",'#2 - Sample and Action Tracker'!F23)</f>
        <v/>
      </c>
      <c r="G14">
        <f>IF(AND('#2 - Sample and Action Tracker'!N23&lt;&gt;""),1,0)</f>
        <v>0</v>
      </c>
      <c r="H14" t="b">
        <f>IF(AND(OR('#2 - Sample and Action Tracker'!N23&gt;0,'#2 - Sample and Action Tracker'!N23=$E$3),'#2 - Sample and Action Tracker'!N23&lt;&gt;$E$2,'#2 - Sample and Action Tracker'!N23&lt;&gt;$E$4,'#2 - Sample and Action Tracker'!N23&lt;&gt;""), TRUE, FALSE)</f>
        <v>0</v>
      </c>
      <c r="I14" t="b">
        <f>IF(AND('#2 - Sample and Action Tracker'!N23&lt;&gt;$E$2,'#2 - Sample and Action Tracker'!N23&lt;&gt;$E$3,'#2 - Sample and Action Tracker'!N23&lt;&gt;$E$4,'#2 - Sample and Action Tracker'!N23&lt;&gt;""),IF('#2 - Sample and Action Tracker'!N23&gt;'#1 - Facility Info'!$D$24, TRUE, FALSE),FALSE)</f>
        <v>0</v>
      </c>
      <c r="R14" s="14">
        <f>IF(OR('#2 - Sample and Action Tracker'!Q23='HIDE DROP DOWNS'!$J$2,'#2 - Sample and Action Tracker'!Q23='HIDE DROP DOWNS'!$J$3),0,IF('#2 - Sample and Action Tracker'!R23='HIDE DROP DOWNS'!$M$3,1,0))</f>
        <v>0</v>
      </c>
      <c r="S14" s="14">
        <f>IF(OR('#2 - Sample and Action Tracker'!Q23='HIDE DROP DOWNS'!$J$2,'#2 - Sample and Action Tracker'!Q23='HIDE DROP DOWNS'!$J$3),0,IF('#2 - Sample and Action Tracker'!R23='HIDE DROP DOWNS'!$M$4,1,0))</f>
        <v>0</v>
      </c>
      <c r="T14" s="14">
        <f>IF(OR('#2 - Sample and Action Tracker'!$Q23='HIDE DROP DOWNS'!$J$2,'#2 - Sample and Action Tracker'!$Q23='HIDE DROP DOWNS'!$J$3),0,IF('#2 - Sample and Action Tracker'!$R23='HIDE DROP DOWNS'!$M$5,1,0))</f>
        <v>0</v>
      </c>
      <c r="U14" s="14">
        <f>IF(OR('#2 - Sample and Action Tracker'!$S23='HIDE DROP DOWNS'!$K$2,'#2 - Sample and Action Tracker'!$S23='HIDE DROP DOWNS'!$K$3),0,IF('#2 - Sample and Action Tracker'!$T23='HIDE DROP DOWNS'!$M$3,1,0))</f>
        <v>0</v>
      </c>
      <c r="V14" s="14">
        <f>IF(OR('#2 - Sample and Action Tracker'!$S23='HIDE DROP DOWNS'!$K$2,'#2 - Sample and Action Tracker'!$S23='HIDE DROP DOWNS'!$K$3),0,IF('#2 - Sample and Action Tracker'!$T23='HIDE DROP DOWNS'!$M$4,1,0))</f>
        <v>0</v>
      </c>
      <c r="W14" s="14">
        <f>IF(OR('#2 - Sample and Action Tracker'!$S23='HIDE DROP DOWNS'!$K$2,'#2 - Sample and Action Tracker'!$S23='HIDE DROP DOWNS'!$K$3),0,IF('#2 - Sample and Action Tracker'!$T23='HIDE DROP DOWNS'!$M$5,1,0))</f>
        <v>0</v>
      </c>
      <c r="X14" s="14">
        <f>IF(OR('#2 - Sample and Action Tracker'!$U23='HIDE DROP DOWNS'!$L$2,'#2 - Sample and Action Tracker'!$U23='HIDE DROP DOWNS'!$L$3),0,IF('#2 - Sample and Action Tracker'!$V23='HIDE DROP DOWNS'!$M$3,1,0))</f>
        <v>0</v>
      </c>
      <c r="Y14" s="14">
        <f>IF(OR('#2 - Sample and Action Tracker'!$U23='HIDE DROP DOWNS'!$L$2,'#2 - Sample and Action Tracker'!$U23='HIDE DROP DOWNS'!$L$3),0,IF('#2 - Sample and Action Tracker'!$V23='HIDE DROP DOWNS'!$M$4,1,0))</f>
        <v>0</v>
      </c>
      <c r="Z14" s="14">
        <f>IF(OR('#2 - Sample and Action Tracker'!$U23='HIDE DROP DOWNS'!$L$2,'#2 - Sample and Action Tracker'!$U23='HIDE DROP DOWNS'!$L$3),0,IF('#2 - Sample and Action Tracker'!$V23='HIDE DROP DOWNS'!$M$5,1,0))</f>
        <v>0</v>
      </c>
      <c r="AA14" s="45"/>
    </row>
    <row r="15" spans="1:27" x14ac:dyDescent="0.25">
      <c r="A15" t="s">
        <v>156</v>
      </c>
      <c r="B15" t="s">
        <v>157</v>
      </c>
      <c r="F15" s="3" t="str">
        <f>IF('#2 - Sample and Action Tracker'!F24="","",'#2 - Sample and Action Tracker'!F24)</f>
        <v/>
      </c>
      <c r="G15">
        <f>IF(AND('#2 - Sample and Action Tracker'!N24&lt;&gt;""),1,0)</f>
        <v>0</v>
      </c>
      <c r="H15" t="b">
        <f>IF(AND(OR('#2 - Sample and Action Tracker'!N24&gt;0,'#2 - Sample and Action Tracker'!N24=$E$3),'#2 - Sample and Action Tracker'!N24&lt;&gt;$E$2,'#2 - Sample and Action Tracker'!N24&lt;&gt;$E$4,'#2 - Sample and Action Tracker'!N24&lt;&gt;""), TRUE, FALSE)</f>
        <v>0</v>
      </c>
      <c r="I15" t="b">
        <f>IF(AND('#2 - Sample and Action Tracker'!N24&lt;&gt;$E$2,'#2 - Sample and Action Tracker'!N24&lt;&gt;$E$3,'#2 - Sample and Action Tracker'!N24&lt;&gt;$E$4,'#2 - Sample and Action Tracker'!N24&lt;&gt;""),IF('#2 - Sample and Action Tracker'!N24&gt;'#1 - Facility Info'!$D$24, TRUE, FALSE),FALSE)</f>
        <v>0</v>
      </c>
      <c r="R15" s="14">
        <f>IF(OR('#2 - Sample and Action Tracker'!Q24='HIDE DROP DOWNS'!$J$2,'#2 - Sample and Action Tracker'!Q24='HIDE DROP DOWNS'!$J$3),0,IF('#2 - Sample and Action Tracker'!R24='HIDE DROP DOWNS'!$M$3,1,0))</f>
        <v>0</v>
      </c>
      <c r="S15" s="14">
        <f>IF(OR('#2 - Sample and Action Tracker'!Q24='HIDE DROP DOWNS'!$J$2,'#2 - Sample and Action Tracker'!Q24='HIDE DROP DOWNS'!$J$3),0,IF('#2 - Sample and Action Tracker'!R24='HIDE DROP DOWNS'!$M$4,1,0))</f>
        <v>0</v>
      </c>
      <c r="T15" s="14">
        <f>IF(OR('#2 - Sample and Action Tracker'!$Q24='HIDE DROP DOWNS'!$J$2,'#2 - Sample and Action Tracker'!$Q24='HIDE DROP DOWNS'!$J$3),0,IF('#2 - Sample and Action Tracker'!$R24='HIDE DROP DOWNS'!$M$5,1,0))</f>
        <v>0</v>
      </c>
      <c r="U15" s="14">
        <f>IF(OR('#2 - Sample and Action Tracker'!$S24='HIDE DROP DOWNS'!$K$2,'#2 - Sample and Action Tracker'!$S24='HIDE DROP DOWNS'!$K$3),0,IF('#2 - Sample and Action Tracker'!$T24='HIDE DROP DOWNS'!$M$3,1,0))</f>
        <v>0</v>
      </c>
      <c r="V15" s="14">
        <f>IF(OR('#2 - Sample and Action Tracker'!$S24='HIDE DROP DOWNS'!$K$2,'#2 - Sample and Action Tracker'!$S24='HIDE DROP DOWNS'!$K$3),0,IF('#2 - Sample and Action Tracker'!$T24='HIDE DROP DOWNS'!$M$4,1,0))</f>
        <v>0</v>
      </c>
      <c r="W15" s="14">
        <f>IF(OR('#2 - Sample and Action Tracker'!$S24='HIDE DROP DOWNS'!$K$2,'#2 - Sample and Action Tracker'!$S24='HIDE DROP DOWNS'!$K$3),0,IF('#2 - Sample and Action Tracker'!$T24='HIDE DROP DOWNS'!$M$5,1,0))</f>
        <v>0</v>
      </c>
      <c r="X15" s="14">
        <f>IF(OR('#2 - Sample and Action Tracker'!$U24='HIDE DROP DOWNS'!$L$2,'#2 - Sample and Action Tracker'!$U24='HIDE DROP DOWNS'!$L$3),0,IF('#2 - Sample and Action Tracker'!$V24='HIDE DROP DOWNS'!$M$3,1,0))</f>
        <v>0</v>
      </c>
      <c r="Y15" s="14">
        <f>IF(OR('#2 - Sample and Action Tracker'!$U24='HIDE DROP DOWNS'!$L$2,'#2 - Sample and Action Tracker'!$U24='HIDE DROP DOWNS'!$L$3),0,IF('#2 - Sample and Action Tracker'!$V24='HIDE DROP DOWNS'!$M$4,1,0))</f>
        <v>0</v>
      </c>
      <c r="Z15" s="14">
        <f>IF(OR('#2 - Sample and Action Tracker'!$U24='HIDE DROP DOWNS'!$L$2,'#2 - Sample and Action Tracker'!$U24='HIDE DROP DOWNS'!$L$3),0,IF('#2 - Sample and Action Tracker'!$V24='HIDE DROP DOWNS'!$M$5,1,0))</f>
        <v>0</v>
      </c>
      <c r="AA15" s="45"/>
    </row>
    <row r="16" spans="1:27" x14ac:dyDescent="0.25">
      <c r="A16" t="s">
        <v>158</v>
      </c>
      <c r="B16" t="s">
        <v>159</v>
      </c>
      <c r="F16" s="3" t="str">
        <f>IF('#2 - Sample and Action Tracker'!F25="","",'#2 - Sample and Action Tracker'!F25)</f>
        <v/>
      </c>
      <c r="G16">
        <f>IF(AND('#2 - Sample and Action Tracker'!N25&lt;&gt;""),1,0)</f>
        <v>0</v>
      </c>
      <c r="H16" t="b">
        <f>IF(AND(OR('#2 - Sample and Action Tracker'!N25&gt;0,'#2 - Sample and Action Tracker'!N25=$E$3),'#2 - Sample and Action Tracker'!N25&lt;&gt;$E$2,'#2 - Sample and Action Tracker'!N25&lt;&gt;$E$4,'#2 - Sample and Action Tracker'!N25&lt;&gt;""), TRUE, FALSE)</f>
        <v>0</v>
      </c>
      <c r="I16" t="b">
        <f>IF(AND('#2 - Sample and Action Tracker'!N25&lt;&gt;$E$2,'#2 - Sample and Action Tracker'!N25&lt;&gt;$E$3,'#2 - Sample and Action Tracker'!N25&lt;&gt;$E$4,'#2 - Sample and Action Tracker'!N25&lt;&gt;""),IF('#2 - Sample and Action Tracker'!N25&gt;'#1 - Facility Info'!$D$24, TRUE, FALSE),FALSE)</f>
        <v>0</v>
      </c>
      <c r="R16" s="14">
        <f>IF(OR('#2 - Sample and Action Tracker'!Q25='HIDE DROP DOWNS'!$J$2,'#2 - Sample and Action Tracker'!Q25='HIDE DROP DOWNS'!$J$3),0,IF('#2 - Sample and Action Tracker'!R25='HIDE DROP DOWNS'!$M$3,1,0))</f>
        <v>0</v>
      </c>
      <c r="S16" s="14">
        <f>IF(OR('#2 - Sample and Action Tracker'!Q25='HIDE DROP DOWNS'!$J$2,'#2 - Sample and Action Tracker'!Q25='HIDE DROP DOWNS'!$J$3),0,IF('#2 - Sample and Action Tracker'!R25='HIDE DROP DOWNS'!$M$4,1,0))</f>
        <v>0</v>
      </c>
      <c r="T16" s="14">
        <f>IF(OR('#2 - Sample and Action Tracker'!$Q25='HIDE DROP DOWNS'!$J$2,'#2 - Sample and Action Tracker'!$Q25='HIDE DROP DOWNS'!$J$3),0,IF('#2 - Sample and Action Tracker'!$R25='HIDE DROP DOWNS'!$M$5,1,0))</f>
        <v>0</v>
      </c>
      <c r="U16" s="14">
        <f>IF(OR('#2 - Sample and Action Tracker'!$S25='HIDE DROP DOWNS'!$K$2,'#2 - Sample and Action Tracker'!$S25='HIDE DROP DOWNS'!$K$3),0,IF('#2 - Sample and Action Tracker'!$T25='HIDE DROP DOWNS'!$M$3,1,0))</f>
        <v>0</v>
      </c>
      <c r="V16" s="14">
        <f>IF(OR('#2 - Sample and Action Tracker'!$S25='HIDE DROP DOWNS'!$K$2,'#2 - Sample and Action Tracker'!$S25='HIDE DROP DOWNS'!$K$3),0,IF('#2 - Sample and Action Tracker'!$T25='HIDE DROP DOWNS'!$M$4,1,0))</f>
        <v>0</v>
      </c>
      <c r="W16" s="14">
        <f>IF(OR('#2 - Sample and Action Tracker'!$S25='HIDE DROP DOWNS'!$K$2,'#2 - Sample and Action Tracker'!$S25='HIDE DROP DOWNS'!$K$3),0,IF('#2 - Sample and Action Tracker'!$T25='HIDE DROP DOWNS'!$M$5,1,0))</f>
        <v>0</v>
      </c>
      <c r="X16" s="14">
        <f>IF(OR('#2 - Sample and Action Tracker'!$U25='HIDE DROP DOWNS'!$L$2,'#2 - Sample and Action Tracker'!$U25='HIDE DROP DOWNS'!$L$3),0,IF('#2 - Sample and Action Tracker'!$V25='HIDE DROP DOWNS'!$M$3,1,0))</f>
        <v>0</v>
      </c>
      <c r="Y16" s="14">
        <f>IF(OR('#2 - Sample and Action Tracker'!$U25='HIDE DROP DOWNS'!$L$2,'#2 - Sample and Action Tracker'!$U25='HIDE DROP DOWNS'!$L$3),0,IF('#2 - Sample and Action Tracker'!$V25='HIDE DROP DOWNS'!$M$4,1,0))</f>
        <v>0</v>
      </c>
      <c r="Z16" s="14">
        <f>IF(OR('#2 - Sample and Action Tracker'!$U25='HIDE DROP DOWNS'!$L$2,'#2 - Sample and Action Tracker'!$U25='HIDE DROP DOWNS'!$L$3),0,IF('#2 - Sample and Action Tracker'!$V25='HIDE DROP DOWNS'!$M$5,1,0))</f>
        <v>0</v>
      </c>
      <c r="AA16" s="45"/>
    </row>
    <row r="17" spans="1:27" x14ac:dyDescent="0.25">
      <c r="A17" t="s">
        <v>160</v>
      </c>
      <c r="B17" t="s">
        <v>161</v>
      </c>
      <c r="F17" s="3" t="str">
        <f>IF('#2 - Sample and Action Tracker'!F26="","",'#2 - Sample and Action Tracker'!F26)</f>
        <v/>
      </c>
      <c r="G17">
        <f>IF(AND('#2 - Sample and Action Tracker'!N26&lt;&gt;""),1,0)</f>
        <v>0</v>
      </c>
      <c r="H17" t="b">
        <f>IF(AND(OR('#2 - Sample and Action Tracker'!N26&gt;0,'#2 - Sample and Action Tracker'!N26=$E$3),'#2 - Sample and Action Tracker'!N26&lt;&gt;$E$2,'#2 - Sample and Action Tracker'!N26&lt;&gt;$E$4,'#2 - Sample and Action Tracker'!N26&lt;&gt;""), TRUE, FALSE)</f>
        <v>0</v>
      </c>
      <c r="I17" t="b">
        <f>IF(AND('#2 - Sample and Action Tracker'!N26&lt;&gt;$E$2,'#2 - Sample and Action Tracker'!N26&lt;&gt;$E$3,'#2 - Sample and Action Tracker'!N26&lt;&gt;$E$4,'#2 - Sample and Action Tracker'!N26&lt;&gt;""),IF('#2 - Sample and Action Tracker'!N26&gt;'#1 - Facility Info'!$D$24, TRUE, FALSE),FALSE)</f>
        <v>0</v>
      </c>
      <c r="R17" s="14">
        <f>IF(OR('#2 - Sample and Action Tracker'!Q26='HIDE DROP DOWNS'!$J$2,'#2 - Sample and Action Tracker'!Q26='HIDE DROP DOWNS'!$J$3),0,IF('#2 - Sample and Action Tracker'!R26='HIDE DROP DOWNS'!$M$3,1,0))</f>
        <v>0</v>
      </c>
      <c r="S17" s="14">
        <f>IF(OR('#2 - Sample and Action Tracker'!Q26='HIDE DROP DOWNS'!$J$2,'#2 - Sample and Action Tracker'!Q26='HIDE DROP DOWNS'!$J$3),0,IF('#2 - Sample and Action Tracker'!R26='HIDE DROP DOWNS'!$M$4,1,0))</f>
        <v>0</v>
      </c>
      <c r="T17" s="14">
        <f>IF(OR('#2 - Sample and Action Tracker'!$Q26='HIDE DROP DOWNS'!$J$2,'#2 - Sample and Action Tracker'!$Q26='HIDE DROP DOWNS'!$J$3),0,IF('#2 - Sample and Action Tracker'!$R26='HIDE DROP DOWNS'!$M$5,1,0))</f>
        <v>0</v>
      </c>
      <c r="U17" s="14">
        <f>IF(OR('#2 - Sample and Action Tracker'!$S26='HIDE DROP DOWNS'!$K$2,'#2 - Sample and Action Tracker'!$S26='HIDE DROP DOWNS'!$K$3),0,IF('#2 - Sample and Action Tracker'!$T26='HIDE DROP DOWNS'!$M$3,1,0))</f>
        <v>0</v>
      </c>
      <c r="V17" s="14">
        <f>IF(OR('#2 - Sample and Action Tracker'!$S26='HIDE DROP DOWNS'!$K$2,'#2 - Sample and Action Tracker'!$S26='HIDE DROP DOWNS'!$K$3),0,IF('#2 - Sample and Action Tracker'!$T26='HIDE DROP DOWNS'!$M$4,1,0))</f>
        <v>0</v>
      </c>
      <c r="W17" s="14">
        <f>IF(OR('#2 - Sample and Action Tracker'!$S26='HIDE DROP DOWNS'!$K$2,'#2 - Sample and Action Tracker'!$S26='HIDE DROP DOWNS'!$K$3),0,IF('#2 - Sample and Action Tracker'!$T26='HIDE DROP DOWNS'!$M$5,1,0))</f>
        <v>0</v>
      </c>
      <c r="X17" s="14">
        <f>IF(OR('#2 - Sample and Action Tracker'!$U26='HIDE DROP DOWNS'!$L$2,'#2 - Sample and Action Tracker'!$U26='HIDE DROP DOWNS'!$L$3),0,IF('#2 - Sample and Action Tracker'!$V26='HIDE DROP DOWNS'!$M$3,1,0))</f>
        <v>0</v>
      </c>
      <c r="Y17" s="14">
        <f>IF(OR('#2 - Sample and Action Tracker'!$U26='HIDE DROP DOWNS'!$L$2,'#2 - Sample and Action Tracker'!$U26='HIDE DROP DOWNS'!$L$3),0,IF('#2 - Sample and Action Tracker'!$V26='HIDE DROP DOWNS'!$M$4,1,0))</f>
        <v>0</v>
      </c>
      <c r="Z17" s="14">
        <f>IF(OR('#2 - Sample and Action Tracker'!$U26='HIDE DROP DOWNS'!$L$2,'#2 - Sample and Action Tracker'!$U26='HIDE DROP DOWNS'!$L$3),0,IF('#2 - Sample and Action Tracker'!$V26='HIDE DROP DOWNS'!$M$5,1,0))</f>
        <v>0</v>
      </c>
      <c r="AA17" s="45"/>
    </row>
    <row r="18" spans="1:27" x14ac:dyDescent="0.25">
      <c r="A18" t="s">
        <v>162</v>
      </c>
      <c r="B18" t="s">
        <v>14</v>
      </c>
      <c r="F18" s="3" t="str">
        <f>IF('#2 - Sample and Action Tracker'!F27="","",'#2 - Sample and Action Tracker'!F27)</f>
        <v/>
      </c>
      <c r="G18">
        <f>IF(AND('#2 - Sample and Action Tracker'!N27&lt;&gt;""),1,0)</f>
        <v>0</v>
      </c>
      <c r="H18" t="b">
        <f>IF(AND(OR('#2 - Sample and Action Tracker'!N27&gt;0,'#2 - Sample and Action Tracker'!N27=$E$3),'#2 - Sample and Action Tracker'!N27&lt;&gt;$E$2,'#2 - Sample and Action Tracker'!N27&lt;&gt;$E$4,'#2 - Sample and Action Tracker'!N27&lt;&gt;""), TRUE, FALSE)</f>
        <v>0</v>
      </c>
      <c r="I18" t="b">
        <f>IF(AND('#2 - Sample and Action Tracker'!N27&lt;&gt;$E$2,'#2 - Sample and Action Tracker'!N27&lt;&gt;$E$3,'#2 - Sample and Action Tracker'!N27&lt;&gt;$E$4,'#2 - Sample and Action Tracker'!N27&lt;&gt;""),IF('#2 - Sample and Action Tracker'!N27&gt;'#1 - Facility Info'!$D$24, TRUE, FALSE),FALSE)</f>
        <v>0</v>
      </c>
      <c r="R18" s="14">
        <f>IF(OR('#2 - Sample and Action Tracker'!Q27='HIDE DROP DOWNS'!$J$2,'#2 - Sample and Action Tracker'!Q27='HIDE DROP DOWNS'!$J$3),0,IF('#2 - Sample and Action Tracker'!R27='HIDE DROP DOWNS'!$M$3,1,0))</f>
        <v>0</v>
      </c>
      <c r="S18" s="14">
        <f>IF(OR('#2 - Sample and Action Tracker'!Q27='HIDE DROP DOWNS'!$J$2,'#2 - Sample and Action Tracker'!Q27='HIDE DROP DOWNS'!$J$3),0,IF('#2 - Sample and Action Tracker'!R27='HIDE DROP DOWNS'!$M$4,1,0))</f>
        <v>0</v>
      </c>
      <c r="T18" s="14">
        <f>IF(OR('#2 - Sample and Action Tracker'!$Q27='HIDE DROP DOWNS'!$J$2,'#2 - Sample and Action Tracker'!$Q27='HIDE DROP DOWNS'!$J$3),0,IF('#2 - Sample and Action Tracker'!$R27='HIDE DROP DOWNS'!$M$5,1,0))</f>
        <v>0</v>
      </c>
      <c r="U18" s="14">
        <f>IF(OR('#2 - Sample and Action Tracker'!$S27='HIDE DROP DOWNS'!$K$2,'#2 - Sample and Action Tracker'!$S27='HIDE DROP DOWNS'!$K$3),0,IF('#2 - Sample and Action Tracker'!$T27='HIDE DROP DOWNS'!$M$3,1,0))</f>
        <v>0</v>
      </c>
      <c r="V18" s="14">
        <f>IF(OR('#2 - Sample and Action Tracker'!$S27='HIDE DROP DOWNS'!$K$2,'#2 - Sample and Action Tracker'!$S27='HIDE DROP DOWNS'!$K$3),0,IF('#2 - Sample and Action Tracker'!$T27='HIDE DROP DOWNS'!$M$4,1,0))</f>
        <v>0</v>
      </c>
      <c r="W18" s="14">
        <f>IF(OR('#2 - Sample and Action Tracker'!$S27='HIDE DROP DOWNS'!$K$2,'#2 - Sample and Action Tracker'!$S27='HIDE DROP DOWNS'!$K$3),0,IF('#2 - Sample and Action Tracker'!$T27='HIDE DROP DOWNS'!$M$5,1,0))</f>
        <v>0</v>
      </c>
      <c r="X18" s="14">
        <f>IF(OR('#2 - Sample and Action Tracker'!$U27='HIDE DROP DOWNS'!$L$2,'#2 - Sample and Action Tracker'!$U27='HIDE DROP DOWNS'!$L$3),0,IF('#2 - Sample and Action Tracker'!$V27='HIDE DROP DOWNS'!$M$3,1,0))</f>
        <v>0</v>
      </c>
      <c r="Y18" s="14">
        <f>IF(OR('#2 - Sample and Action Tracker'!$U27='HIDE DROP DOWNS'!$L$2,'#2 - Sample and Action Tracker'!$U27='HIDE DROP DOWNS'!$L$3),0,IF('#2 - Sample and Action Tracker'!$V27='HIDE DROP DOWNS'!$M$4,1,0))</f>
        <v>0</v>
      </c>
      <c r="Z18" s="14">
        <f>IF(OR('#2 - Sample and Action Tracker'!$U27='HIDE DROP DOWNS'!$L$2,'#2 - Sample and Action Tracker'!$U27='HIDE DROP DOWNS'!$L$3),0,IF('#2 - Sample and Action Tracker'!$V27='HIDE DROP DOWNS'!$M$5,1,0))</f>
        <v>0</v>
      </c>
      <c r="AA18" s="45"/>
    </row>
    <row r="19" spans="1:27" x14ac:dyDescent="0.25">
      <c r="A19" t="s">
        <v>163</v>
      </c>
      <c r="B19" t="s">
        <v>164</v>
      </c>
      <c r="F19" s="3" t="str">
        <f>IF('#2 - Sample and Action Tracker'!F28="","",'#2 - Sample and Action Tracker'!F28)</f>
        <v/>
      </c>
      <c r="G19">
        <f>IF(AND('#2 - Sample and Action Tracker'!N28&lt;&gt;""),1,0)</f>
        <v>0</v>
      </c>
      <c r="H19" t="b">
        <f>IF(AND(OR('#2 - Sample and Action Tracker'!N28&gt;0,'#2 - Sample and Action Tracker'!N28=$E$3),'#2 - Sample and Action Tracker'!N28&lt;&gt;$E$2,'#2 - Sample and Action Tracker'!N28&lt;&gt;$E$4,'#2 - Sample and Action Tracker'!N28&lt;&gt;""), TRUE, FALSE)</f>
        <v>0</v>
      </c>
      <c r="I19" t="b">
        <f>IF(AND('#2 - Sample and Action Tracker'!N28&lt;&gt;$E$2,'#2 - Sample and Action Tracker'!N28&lt;&gt;$E$3,'#2 - Sample and Action Tracker'!N28&lt;&gt;$E$4,'#2 - Sample and Action Tracker'!N28&lt;&gt;""),IF('#2 - Sample and Action Tracker'!N28&gt;'#1 - Facility Info'!$D$24, TRUE, FALSE),FALSE)</f>
        <v>0</v>
      </c>
      <c r="R19" s="14">
        <f>IF(OR('#2 - Sample and Action Tracker'!Q28='HIDE DROP DOWNS'!$J$2,'#2 - Sample and Action Tracker'!Q28='HIDE DROP DOWNS'!$J$3),0,IF('#2 - Sample and Action Tracker'!R28='HIDE DROP DOWNS'!$M$3,1,0))</f>
        <v>0</v>
      </c>
      <c r="S19" s="14">
        <f>IF(OR('#2 - Sample and Action Tracker'!Q28='HIDE DROP DOWNS'!$J$2,'#2 - Sample and Action Tracker'!Q28='HIDE DROP DOWNS'!$J$3),0,IF('#2 - Sample and Action Tracker'!R28='HIDE DROP DOWNS'!$M$4,1,0))</f>
        <v>0</v>
      </c>
      <c r="T19" s="14">
        <f>IF(OR('#2 - Sample and Action Tracker'!$Q28='HIDE DROP DOWNS'!$J$2,'#2 - Sample and Action Tracker'!$Q28='HIDE DROP DOWNS'!$J$3),0,IF('#2 - Sample and Action Tracker'!$R28='HIDE DROP DOWNS'!$M$5,1,0))</f>
        <v>0</v>
      </c>
      <c r="U19" s="14">
        <f>IF(OR('#2 - Sample and Action Tracker'!$S28='HIDE DROP DOWNS'!$K$2,'#2 - Sample and Action Tracker'!$S28='HIDE DROP DOWNS'!$K$3),0,IF('#2 - Sample and Action Tracker'!$T28='HIDE DROP DOWNS'!$M$3,1,0))</f>
        <v>0</v>
      </c>
      <c r="V19" s="14">
        <f>IF(OR('#2 - Sample and Action Tracker'!$S28='HIDE DROP DOWNS'!$K$2,'#2 - Sample and Action Tracker'!$S28='HIDE DROP DOWNS'!$K$3),0,IF('#2 - Sample and Action Tracker'!$T28='HIDE DROP DOWNS'!$M$4,1,0))</f>
        <v>0</v>
      </c>
      <c r="W19" s="14">
        <f>IF(OR('#2 - Sample and Action Tracker'!$S28='HIDE DROP DOWNS'!$K$2,'#2 - Sample and Action Tracker'!$S28='HIDE DROP DOWNS'!$K$3),0,IF('#2 - Sample and Action Tracker'!$T28='HIDE DROP DOWNS'!$M$5,1,0))</f>
        <v>0</v>
      </c>
      <c r="X19" s="14">
        <f>IF(OR('#2 - Sample and Action Tracker'!$U28='HIDE DROP DOWNS'!$L$2,'#2 - Sample and Action Tracker'!$U28='HIDE DROP DOWNS'!$L$3),0,IF('#2 - Sample and Action Tracker'!$V28='HIDE DROP DOWNS'!$M$3,1,0))</f>
        <v>0</v>
      </c>
      <c r="Y19" s="14">
        <f>IF(OR('#2 - Sample and Action Tracker'!$U28='HIDE DROP DOWNS'!$L$2,'#2 - Sample and Action Tracker'!$U28='HIDE DROP DOWNS'!$L$3),0,IF('#2 - Sample and Action Tracker'!$V28='HIDE DROP DOWNS'!$M$4,1,0))</f>
        <v>0</v>
      </c>
      <c r="Z19" s="14">
        <f>IF(OR('#2 - Sample and Action Tracker'!$U28='HIDE DROP DOWNS'!$L$2,'#2 - Sample and Action Tracker'!$U28='HIDE DROP DOWNS'!$L$3),0,IF('#2 - Sample and Action Tracker'!$V28='HIDE DROP DOWNS'!$M$5,1,0))</f>
        <v>0</v>
      </c>
      <c r="AA19" s="45"/>
    </row>
    <row r="20" spans="1:27" x14ac:dyDescent="0.25">
      <c r="A20" t="s">
        <v>165</v>
      </c>
      <c r="B20" t="s">
        <v>166</v>
      </c>
      <c r="F20" s="3" t="str">
        <f>IF('#2 - Sample and Action Tracker'!F29="","",'#2 - Sample and Action Tracker'!F29)</f>
        <v/>
      </c>
      <c r="G20">
        <f>IF(AND('#2 - Sample and Action Tracker'!N29&lt;&gt;""),1,0)</f>
        <v>0</v>
      </c>
      <c r="H20" t="b">
        <f>IF(AND(OR('#2 - Sample and Action Tracker'!N29&gt;0,'#2 - Sample and Action Tracker'!N29=$E$3),'#2 - Sample and Action Tracker'!N29&lt;&gt;$E$2,'#2 - Sample and Action Tracker'!N29&lt;&gt;$E$4,'#2 - Sample and Action Tracker'!N29&lt;&gt;""), TRUE, FALSE)</f>
        <v>0</v>
      </c>
      <c r="I20" t="b">
        <f>IF(AND('#2 - Sample and Action Tracker'!N29&lt;&gt;$E$2,'#2 - Sample and Action Tracker'!N29&lt;&gt;$E$3,'#2 - Sample and Action Tracker'!N29&lt;&gt;$E$4,'#2 - Sample and Action Tracker'!N29&lt;&gt;""),IF('#2 - Sample and Action Tracker'!N29&gt;'#1 - Facility Info'!$D$24, TRUE, FALSE),FALSE)</f>
        <v>0</v>
      </c>
      <c r="R20" s="14">
        <f>IF(OR('#2 - Sample and Action Tracker'!Q29='HIDE DROP DOWNS'!$J$2,'#2 - Sample and Action Tracker'!Q29='HIDE DROP DOWNS'!$J$3),0,IF('#2 - Sample and Action Tracker'!R29='HIDE DROP DOWNS'!$M$3,1,0))</f>
        <v>0</v>
      </c>
      <c r="S20" s="14">
        <f>IF(OR('#2 - Sample and Action Tracker'!Q29='HIDE DROP DOWNS'!$J$2,'#2 - Sample and Action Tracker'!Q29='HIDE DROP DOWNS'!$J$3),0,IF('#2 - Sample and Action Tracker'!R29='HIDE DROP DOWNS'!$M$4,1,0))</f>
        <v>0</v>
      </c>
      <c r="T20" s="14">
        <f>IF(OR('#2 - Sample and Action Tracker'!$Q29='HIDE DROP DOWNS'!$J$2,'#2 - Sample and Action Tracker'!$Q29='HIDE DROP DOWNS'!$J$3),0,IF('#2 - Sample and Action Tracker'!$R29='HIDE DROP DOWNS'!$M$5,1,0))</f>
        <v>0</v>
      </c>
      <c r="U20" s="14">
        <f>IF(OR('#2 - Sample and Action Tracker'!$S29='HIDE DROP DOWNS'!$K$2,'#2 - Sample and Action Tracker'!$S29='HIDE DROP DOWNS'!$K$3),0,IF('#2 - Sample and Action Tracker'!$T29='HIDE DROP DOWNS'!$M$3,1,0))</f>
        <v>0</v>
      </c>
      <c r="V20" s="14">
        <f>IF(OR('#2 - Sample and Action Tracker'!$S29='HIDE DROP DOWNS'!$K$2,'#2 - Sample and Action Tracker'!$S29='HIDE DROP DOWNS'!$K$3),0,IF('#2 - Sample and Action Tracker'!$T29='HIDE DROP DOWNS'!$M$4,1,0))</f>
        <v>0</v>
      </c>
      <c r="W20" s="14">
        <f>IF(OR('#2 - Sample and Action Tracker'!$S29='HIDE DROP DOWNS'!$K$2,'#2 - Sample and Action Tracker'!$S29='HIDE DROP DOWNS'!$K$3),0,IF('#2 - Sample and Action Tracker'!$T29='HIDE DROP DOWNS'!$M$5,1,0))</f>
        <v>0</v>
      </c>
      <c r="X20" s="14">
        <f>IF(OR('#2 - Sample and Action Tracker'!$U29='HIDE DROP DOWNS'!$L$2,'#2 - Sample and Action Tracker'!$U29='HIDE DROP DOWNS'!$L$3),0,IF('#2 - Sample and Action Tracker'!$V29='HIDE DROP DOWNS'!$M$3,1,0))</f>
        <v>0</v>
      </c>
      <c r="Y20" s="14">
        <f>IF(OR('#2 - Sample and Action Tracker'!$U29='HIDE DROP DOWNS'!$L$2,'#2 - Sample and Action Tracker'!$U29='HIDE DROP DOWNS'!$L$3),0,IF('#2 - Sample and Action Tracker'!$V29='HIDE DROP DOWNS'!$M$4,1,0))</f>
        <v>0</v>
      </c>
      <c r="Z20" s="14">
        <f>IF(OR('#2 - Sample and Action Tracker'!$U29='HIDE DROP DOWNS'!$L$2,'#2 - Sample and Action Tracker'!$U29='HIDE DROP DOWNS'!$L$3),0,IF('#2 - Sample and Action Tracker'!$V29='HIDE DROP DOWNS'!$M$5,1,0))</f>
        <v>0</v>
      </c>
      <c r="AA20" s="45"/>
    </row>
    <row r="21" spans="1:27" x14ac:dyDescent="0.25">
      <c r="A21" t="s">
        <v>167</v>
      </c>
      <c r="B21" t="s">
        <v>168</v>
      </c>
      <c r="F21" s="3" t="str">
        <f>IF('#2 - Sample and Action Tracker'!F30="","",'#2 - Sample and Action Tracker'!F30)</f>
        <v/>
      </c>
      <c r="G21">
        <f>IF(AND('#2 - Sample and Action Tracker'!N30&lt;&gt;""),1,0)</f>
        <v>0</v>
      </c>
      <c r="H21" t="b">
        <f>IF(AND(OR('#2 - Sample and Action Tracker'!N30&gt;0,'#2 - Sample and Action Tracker'!N30=$E$3),'#2 - Sample and Action Tracker'!N30&lt;&gt;$E$2,'#2 - Sample and Action Tracker'!N30&lt;&gt;$E$4,'#2 - Sample and Action Tracker'!N30&lt;&gt;""), TRUE, FALSE)</f>
        <v>0</v>
      </c>
      <c r="I21" t="b">
        <f>IF(AND('#2 - Sample and Action Tracker'!N30&lt;&gt;$E$2,'#2 - Sample and Action Tracker'!N30&lt;&gt;$E$3,'#2 - Sample and Action Tracker'!N30&lt;&gt;$E$4,'#2 - Sample and Action Tracker'!N30&lt;&gt;""),IF('#2 - Sample and Action Tracker'!N30&gt;'#1 - Facility Info'!$D$24, TRUE, FALSE),FALSE)</f>
        <v>0</v>
      </c>
      <c r="R21" s="14">
        <f>IF(OR('#2 - Sample and Action Tracker'!Q30='HIDE DROP DOWNS'!$J$2,'#2 - Sample and Action Tracker'!Q30='HIDE DROP DOWNS'!$J$3),0,IF('#2 - Sample and Action Tracker'!R30='HIDE DROP DOWNS'!$M$3,1,0))</f>
        <v>0</v>
      </c>
      <c r="S21" s="14">
        <f>IF(OR('#2 - Sample and Action Tracker'!Q30='HIDE DROP DOWNS'!$J$2,'#2 - Sample and Action Tracker'!Q30='HIDE DROP DOWNS'!$J$3),0,IF('#2 - Sample and Action Tracker'!R30='HIDE DROP DOWNS'!$M$4,1,0))</f>
        <v>0</v>
      </c>
      <c r="T21" s="14">
        <f>IF(OR('#2 - Sample and Action Tracker'!$Q30='HIDE DROP DOWNS'!$J$2,'#2 - Sample and Action Tracker'!$Q30='HIDE DROP DOWNS'!$J$3),0,IF('#2 - Sample and Action Tracker'!$R30='HIDE DROP DOWNS'!$M$5,1,0))</f>
        <v>0</v>
      </c>
      <c r="U21" s="14">
        <f>IF(OR('#2 - Sample and Action Tracker'!$S30='HIDE DROP DOWNS'!$K$2,'#2 - Sample and Action Tracker'!$S30='HIDE DROP DOWNS'!$K$3),0,IF('#2 - Sample and Action Tracker'!$T30='HIDE DROP DOWNS'!$M$3,1,0))</f>
        <v>0</v>
      </c>
      <c r="V21" s="14">
        <f>IF(OR('#2 - Sample and Action Tracker'!$S30='HIDE DROP DOWNS'!$K$2,'#2 - Sample and Action Tracker'!$S30='HIDE DROP DOWNS'!$K$3),0,IF('#2 - Sample and Action Tracker'!$T30='HIDE DROP DOWNS'!$M$4,1,0))</f>
        <v>0</v>
      </c>
      <c r="W21" s="14">
        <f>IF(OR('#2 - Sample and Action Tracker'!$S30='HIDE DROP DOWNS'!$K$2,'#2 - Sample and Action Tracker'!$S30='HIDE DROP DOWNS'!$K$3),0,IF('#2 - Sample and Action Tracker'!$T30='HIDE DROP DOWNS'!$M$5,1,0))</f>
        <v>0</v>
      </c>
      <c r="X21" s="14">
        <f>IF(OR('#2 - Sample and Action Tracker'!$U30='HIDE DROP DOWNS'!$L$2,'#2 - Sample and Action Tracker'!$U30='HIDE DROP DOWNS'!$L$3),0,IF('#2 - Sample and Action Tracker'!$V30='HIDE DROP DOWNS'!$M$3,1,0))</f>
        <v>0</v>
      </c>
      <c r="Y21" s="14">
        <f>IF(OR('#2 - Sample and Action Tracker'!$U30='HIDE DROP DOWNS'!$L$2,'#2 - Sample and Action Tracker'!$U30='HIDE DROP DOWNS'!$L$3),0,IF('#2 - Sample and Action Tracker'!$V30='HIDE DROP DOWNS'!$M$4,1,0))</f>
        <v>0</v>
      </c>
      <c r="Z21" s="14">
        <f>IF(OR('#2 - Sample and Action Tracker'!$U30='HIDE DROP DOWNS'!$L$2,'#2 - Sample and Action Tracker'!$U30='HIDE DROP DOWNS'!$L$3),0,IF('#2 - Sample and Action Tracker'!$V30='HIDE DROP DOWNS'!$M$5,1,0))</f>
        <v>0</v>
      </c>
      <c r="AA21" s="45"/>
    </row>
    <row r="22" spans="1:27" x14ac:dyDescent="0.25">
      <c r="A22" t="s">
        <v>169</v>
      </c>
      <c r="B22" t="s">
        <v>170</v>
      </c>
      <c r="F22" s="3" t="str">
        <f>IF('#2 - Sample and Action Tracker'!F31="","",'#2 - Sample and Action Tracker'!F31)</f>
        <v/>
      </c>
      <c r="G22">
        <f>IF(AND('#2 - Sample and Action Tracker'!N31&lt;&gt;""),1,0)</f>
        <v>0</v>
      </c>
      <c r="H22" t="b">
        <f>IF(AND(OR('#2 - Sample and Action Tracker'!N31&gt;0,'#2 - Sample and Action Tracker'!N31=$E$3),'#2 - Sample and Action Tracker'!N31&lt;&gt;$E$2,'#2 - Sample and Action Tracker'!N31&lt;&gt;$E$4,'#2 - Sample and Action Tracker'!N31&lt;&gt;""), TRUE, FALSE)</f>
        <v>0</v>
      </c>
      <c r="I22" t="b">
        <f>IF(AND('#2 - Sample and Action Tracker'!N31&lt;&gt;$E$2,'#2 - Sample and Action Tracker'!N31&lt;&gt;$E$3,'#2 - Sample and Action Tracker'!N31&lt;&gt;$E$4,'#2 - Sample and Action Tracker'!N31&lt;&gt;""),IF('#2 - Sample and Action Tracker'!N31&gt;'#1 - Facility Info'!$D$24, TRUE, FALSE),FALSE)</f>
        <v>0</v>
      </c>
      <c r="R22" s="14">
        <f>IF(OR('#2 - Sample and Action Tracker'!Q31='HIDE DROP DOWNS'!$J$2,'#2 - Sample and Action Tracker'!Q31='HIDE DROP DOWNS'!$J$3),0,IF('#2 - Sample and Action Tracker'!R31='HIDE DROP DOWNS'!$M$3,1,0))</f>
        <v>0</v>
      </c>
      <c r="S22" s="14">
        <f>IF(OR('#2 - Sample and Action Tracker'!Q31='HIDE DROP DOWNS'!$J$2,'#2 - Sample and Action Tracker'!Q31='HIDE DROP DOWNS'!$J$3),0,IF('#2 - Sample and Action Tracker'!R31='HIDE DROP DOWNS'!$M$4,1,0))</f>
        <v>0</v>
      </c>
      <c r="T22" s="14">
        <f>IF(OR('#2 - Sample and Action Tracker'!$Q31='HIDE DROP DOWNS'!$J$2,'#2 - Sample and Action Tracker'!$Q31='HIDE DROP DOWNS'!$J$3),0,IF('#2 - Sample and Action Tracker'!$R31='HIDE DROP DOWNS'!$M$5,1,0))</f>
        <v>0</v>
      </c>
      <c r="U22" s="14">
        <f>IF(OR('#2 - Sample and Action Tracker'!$S31='HIDE DROP DOWNS'!$K$2,'#2 - Sample and Action Tracker'!$S31='HIDE DROP DOWNS'!$K$3),0,IF('#2 - Sample and Action Tracker'!$T31='HIDE DROP DOWNS'!$M$3,1,0))</f>
        <v>0</v>
      </c>
      <c r="V22" s="14">
        <f>IF(OR('#2 - Sample and Action Tracker'!$S31='HIDE DROP DOWNS'!$K$2,'#2 - Sample and Action Tracker'!$S31='HIDE DROP DOWNS'!$K$3),0,IF('#2 - Sample and Action Tracker'!$T31='HIDE DROP DOWNS'!$M$4,1,0))</f>
        <v>0</v>
      </c>
      <c r="W22" s="14">
        <f>IF(OR('#2 - Sample and Action Tracker'!$S31='HIDE DROP DOWNS'!$K$2,'#2 - Sample and Action Tracker'!$S31='HIDE DROP DOWNS'!$K$3),0,IF('#2 - Sample and Action Tracker'!$T31='HIDE DROP DOWNS'!$M$5,1,0))</f>
        <v>0</v>
      </c>
      <c r="X22" s="14">
        <f>IF(OR('#2 - Sample and Action Tracker'!$U31='HIDE DROP DOWNS'!$L$2,'#2 - Sample and Action Tracker'!$U31='HIDE DROP DOWNS'!$L$3),0,IF('#2 - Sample and Action Tracker'!$V31='HIDE DROP DOWNS'!$M$3,1,0))</f>
        <v>0</v>
      </c>
      <c r="Y22" s="14">
        <f>IF(OR('#2 - Sample and Action Tracker'!$U31='HIDE DROP DOWNS'!$L$2,'#2 - Sample and Action Tracker'!$U31='HIDE DROP DOWNS'!$L$3),0,IF('#2 - Sample and Action Tracker'!$V31='HIDE DROP DOWNS'!$M$4,1,0))</f>
        <v>0</v>
      </c>
      <c r="Z22" s="14">
        <f>IF(OR('#2 - Sample and Action Tracker'!$U31='HIDE DROP DOWNS'!$L$2,'#2 - Sample and Action Tracker'!$U31='HIDE DROP DOWNS'!$L$3),0,IF('#2 - Sample and Action Tracker'!$V31='HIDE DROP DOWNS'!$M$5,1,0))</f>
        <v>0</v>
      </c>
      <c r="AA22" s="45"/>
    </row>
    <row r="23" spans="1:27" x14ac:dyDescent="0.25">
      <c r="A23" t="s">
        <v>171</v>
      </c>
      <c r="B23" t="s">
        <v>172</v>
      </c>
      <c r="F23" s="3" t="str">
        <f>IF('#2 - Sample and Action Tracker'!F32="","",'#2 - Sample and Action Tracker'!F32)</f>
        <v/>
      </c>
      <c r="G23">
        <f>IF(AND('#2 - Sample and Action Tracker'!N32&lt;&gt;""),1,0)</f>
        <v>0</v>
      </c>
      <c r="H23" t="b">
        <f>IF(AND(OR('#2 - Sample and Action Tracker'!N32&gt;0,'#2 - Sample and Action Tracker'!N32=$E$3),'#2 - Sample and Action Tracker'!N32&lt;&gt;$E$2,'#2 - Sample and Action Tracker'!N32&lt;&gt;$E$4,'#2 - Sample and Action Tracker'!N32&lt;&gt;""), TRUE, FALSE)</f>
        <v>0</v>
      </c>
      <c r="I23" t="b">
        <f>IF(AND('#2 - Sample and Action Tracker'!N32&lt;&gt;$E$2,'#2 - Sample and Action Tracker'!N32&lt;&gt;$E$3,'#2 - Sample and Action Tracker'!N32&lt;&gt;$E$4,'#2 - Sample and Action Tracker'!N32&lt;&gt;""),IF('#2 - Sample and Action Tracker'!N32&gt;'#1 - Facility Info'!$D$24, TRUE, FALSE),FALSE)</f>
        <v>0</v>
      </c>
      <c r="R23" s="14">
        <f>IF(OR('#2 - Sample and Action Tracker'!Q32='HIDE DROP DOWNS'!$J$2,'#2 - Sample and Action Tracker'!Q32='HIDE DROP DOWNS'!$J$3),0,IF('#2 - Sample and Action Tracker'!R32='HIDE DROP DOWNS'!$M$3,1,0))</f>
        <v>0</v>
      </c>
      <c r="S23" s="14">
        <f>IF(OR('#2 - Sample and Action Tracker'!Q32='HIDE DROP DOWNS'!$J$2,'#2 - Sample and Action Tracker'!Q32='HIDE DROP DOWNS'!$J$3),0,IF('#2 - Sample and Action Tracker'!R32='HIDE DROP DOWNS'!$M$4,1,0))</f>
        <v>0</v>
      </c>
      <c r="T23" s="14">
        <f>IF(OR('#2 - Sample and Action Tracker'!$Q32='HIDE DROP DOWNS'!$J$2,'#2 - Sample and Action Tracker'!$Q32='HIDE DROP DOWNS'!$J$3),0,IF('#2 - Sample and Action Tracker'!$R32='HIDE DROP DOWNS'!$M$5,1,0))</f>
        <v>0</v>
      </c>
      <c r="U23" s="14">
        <f>IF(OR('#2 - Sample and Action Tracker'!$S32='HIDE DROP DOWNS'!$K$2,'#2 - Sample and Action Tracker'!$S32='HIDE DROP DOWNS'!$K$3),0,IF('#2 - Sample and Action Tracker'!$T32='HIDE DROP DOWNS'!$M$3,1,0))</f>
        <v>0</v>
      </c>
      <c r="V23" s="14">
        <f>IF(OR('#2 - Sample and Action Tracker'!$S32='HIDE DROP DOWNS'!$K$2,'#2 - Sample and Action Tracker'!$S32='HIDE DROP DOWNS'!$K$3),0,IF('#2 - Sample and Action Tracker'!$T32='HIDE DROP DOWNS'!$M$4,1,0))</f>
        <v>0</v>
      </c>
      <c r="W23" s="14">
        <f>IF(OR('#2 - Sample and Action Tracker'!$S32='HIDE DROP DOWNS'!$K$2,'#2 - Sample and Action Tracker'!$S32='HIDE DROP DOWNS'!$K$3),0,IF('#2 - Sample and Action Tracker'!$T32='HIDE DROP DOWNS'!$M$5,1,0))</f>
        <v>0</v>
      </c>
      <c r="X23" s="14">
        <f>IF(OR('#2 - Sample and Action Tracker'!$U32='HIDE DROP DOWNS'!$L$2,'#2 - Sample and Action Tracker'!$U32='HIDE DROP DOWNS'!$L$3),0,IF('#2 - Sample and Action Tracker'!$V32='HIDE DROP DOWNS'!$M$3,1,0))</f>
        <v>0</v>
      </c>
      <c r="Y23" s="14">
        <f>IF(OR('#2 - Sample and Action Tracker'!$U32='HIDE DROP DOWNS'!$L$2,'#2 - Sample and Action Tracker'!$U32='HIDE DROP DOWNS'!$L$3),0,IF('#2 - Sample and Action Tracker'!$V32='HIDE DROP DOWNS'!$M$4,1,0))</f>
        <v>0</v>
      </c>
      <c r="Z23" s="14">
        <f>IF(OR('#2 - Sample and Action Tracker'!$U32='HIDE DROP DOWNS'!$L$2,'#2 - Sample and Action Tracker'!$U32='HIDE DROP DOWNS'!$L$3),0,IF('#2 - Sample and Action Tracker'!$V32='HIDE DROP DOWNS'!$M$5,1,0))</f>
        <v>0</v>
      </c>
      <c r="AA23" s="45"/>
    </row>
    <row r="24" spans="1:27" x14ac:dyDescent="0.25">
      <c r="A24" t="s">
        <v>173</v>
      </c>
      <c r="B24" t="s">
        <v>174</v>
      </c>
      <c r="F24" s="3" t="str">
        <f>IF('#2 - Sample and Action Tracker'!F33="","",'#2 - Sample and Action Tracker'!F33)</f>
        <v/>
      </c>
      <c r="G24">
        <f>IF(AND('#2 - Sample and Action Tracker'!N33&lt;&gt;""),1,0)</f>
        <v>0</v>
      </c>
      <c r="H24" t="b">
        <f>IF(AND(OR('#2 - Sample and Action Tracker'!N33&gt;0,'#2 - Sample and Action Tracker'!N33=$E$3),'#2 - Sample and Action Tracker'!N33&lt;&gt;$E$2,'#2 - Sample and Action Tracker'!N33&lt;&gt;$E$4,'#2 - Sample and Action Tracker'!N33&lt;&gt;""), TRUE, FALSE)</f>
        <v>0</v>
      </c>
      <c r="I24" t="b">
        <f>IF(AND('#2 - Sample and Action Tracker'!N33&lt;&gt;$E$2,'#2 - Sample and Action Tracker'!N33&lt;&gt;$E$3,'#2 - Sample and Action Tracker'!N33&lt;&gt;$E$4,'#2 - Sample and Action Tracker'!N33&lt;&gt;""),IF('#2 - Sample and Action Tracker'!N33&gt;'#1 - Facility Info'!$D$24, TRUE, FALSE),FALSE)</f>
        <v>0</v>
      </c>
      <c r="R24" s="14">
        <f>IF(OR('#2 - Sample and Action Tracker'!Q33='HIDE DROP DOWNS'!$J$2,'#2 - Sample and Action Tracker'!Q33='HIDE DROP DOWNS'!$J$3),0,IF('#2 - Sample and Action Tracker'!R33='HIDE DROP DOWNS'!$M$3,1,0))</f>
        <v>0</v>
      </c>
      <c r="S24" s="14">
        <f>IF(OR('#2 - Sample and Action Tracker'!Q33='HIDE DROP DOWNS'!$J$2,'#2 - Sample and Action Tracker'!Q33='HIDE DROP DOWNS'!$J$3),0,IF('#2 - Sample and Action Tracker'!R33='HIDE DROP DOWNS'!$M$4,1,0))</f>
        <v>0</v>
      </c>
      <c r="T24" s="14">
        <f>IF(OR('#2 - Sample and Action Tracker'!$Q33='HIDE DROP DOWNS'!$J$2,'#2 - Sample and Action Tracker'!$Q33='HIDE DROP DOWNS'!$J$3),0,IF('#2 - Sample and Action Tracker'!$R33='HIDE DROP DOWNS'!$M$5,1,0))</f>
        <v>0</v>
      </c>
      <c r="U24" s="14">
        <f>IF(OR('#2 - Sample and Action Tracker'!$S33='HIDE DROP DOWNS'!$K$2,'#2 - Sample and Action Tracker'!$S33='HIDE DROP DOWNS'!$K$3),0,IF('#2 - Sample and Action Tracker'!$T33='HIDE DROP DOWNS'!$M$3,1,0))</f>
        <v>0</v>
      </c>
      <c r="V24" s="14">
        <f>IF(OR('#2 - Sample and Action Tracker'!$S33='HIDE DROP DOWNS'!$K$2,'#2 - Sample and Action Tracker'!$S33='HIDE DROP DOWNS'!$K$3),0,IF('#2 - Sample and Action Tracker'!$T33='HIDE DROP DOWNS'!$M$4,1,0))</f>
        <v>0</v>
      </c>
      <c r="W24" s="14">
        <f>IF(OR('#2 - Sample and Action Tracker'!$S33='HIDE DROP DOWNS'!$K$2,'#2 - Sample and Action Tracker'!$S33='HIDE DROP DOWNS'!$K$3),0,IF('#2 - Sample and Action Tracker'!$T33='HIDE DROP DOWNS'!$M$5,1,0))</f>
        <v>0</v>
      </c>
      <c r="X24" s="14">
        <f>IF(OR('#2 - Sample and Action Tracker'!$U33='HIDE DROP DOWNS'!$L$2,'#2 - Sample and Action Tracker'!$U33='HIDE DROP DOWNS'!$L$3),0,IF('#2 - Sample and Action Tracker'!$V33='HIDE DROP DOWNS'!$M$3,1,0))</f>
        <v>0</v>
      </c>
      <c r="Y24" s="14">
        <f>IF(OR('#2 - Sample and Action Tracker'!$U33='HIDE DROP DOWNS'!$L$2,'#2 - Sample and Action Tracker'!$U33='HIDE DROP DOWNS'!$L$3),0,IF('#2 - Sample and Action Tracker'!$V33='HIDE DROP DOWNS'!$M$4,1,0))</f>
        <v>0</v>
      </c>
      <c r="Z24" s="14">
        <f>IF(OR('#2 - Sample and Action Tracker'!$U33='HIDE DROP DOWNS'!$L$2,'#2 - Sample and Action Tracker'!$U33='HIDE DROP DOWNS'!$L$3),0,IF('#2 - Sample and Action Tracker'!$V33='HIDE DROP DOWNS'!$M$5,1,0))</f>
        <v>0</v>
      </c>
      <c r="AA24" s="45"/>
    </row>
    <row r="25" spans="1:27" x14ac:dyDescent="0.25">
      <c r="A25" t="s">
        <v>175</v>
      </c>
      <c r="B25" t="s">
        <v>176</v>
      </c>
      <c r="F25" s="3" t="str">
        <f>IF('#2 - Sample and Action Tracker'!F34="","",'#2 - Sample and Action Tracker'!F34)</f>
        <v/>
      </c>
      <c r="G25">
        <f>IF(AND('#2 - Sample and Action Tracker'!N34&lt;&gt;""),1,0)</f>
        <v>0</v>
      </c>
      <c r="H25" t="b">
        <f>IF(AND(OR('#2 - Sample and Action Tracker'!N34&gt;0,'#2 - Sample and Action Tracker'!N34=$E$3),'#2 - Sample and Action Tracker'!N34&lt;&gt;$E$2,'#2 - Sample and Action Tracker'!N34&lt;&gt;$E$4,'#2 - Sample and Action Tracker'!N34&lt;&gt;""), TRUE, FALSE)</f>
        <v>0</v>
      </c>
      <c r="I25" t="b">
        <f>IF(AND('#2 - Sample and Action Tracker'!N34&lt;&gt;$E$2,'#2 - Sample and Action Tracker'!N34&lt;&gt;$E$3,'#2 - Sample and Action Tracker'!N34&lt;&gt;$E$4,'#2 - Sample and Action Tracker'!N34&lt;&gt;""),IF('#2 - Sample and Action Tracker'!N34&gt;'#1 - Facility Info'!$D$24, TRUE, FALSE),FALSE)</f>
        <v>0</v>
      </c>
      <c r="R25" s="14">
        <f>IF(OR('#2 - Sample and Action Tracker'!Q34='HIDE DROP DOWNS'!$J$2,'#2 - Sample and Action Tracker'!Q34='HIDE DROP DOWNS'!$J$3),0,IF('#2 - Sample and Action Tracker'!R34='HIDE DROP DOWNS'!$M$3,1,0))</f>
        <v>0</v>
      </c>
      <c r="S25" s="14">
        <f>IF(OR('#2 - Sample and Action Tracker'!Q34='HIDE DROP DOWNS'!$J$2,'#2 - Sample and Action Tracker'!Q34='HIDE DROP DOWNS'!$J$3),0,IF('#2 - Sample and Action Tracker'!R34='HIDE DROP DOWNS'!$M$4,1,0))</f>
        <v>0</v>
      </c>
      <c r="T25" s="14">
        <f>IF(OR('#2 - Sample and Action Tracker'!$Q34='HIDE DROP DOWNS'!$J$2,'#2 - Sample and Action Tracker'!$Q34='HIDE DROP DOWNS'!$J$3),0,IF('#2 - Sample and Action Tracker'!$R34='HIDE DROP DOWNS'!$M$5,1,0))</f>
        <v>0</v>
      </c>
      <c r="U25" s="14">
        <f>IF(OR('#2 - Sample and Action Tracker'!$S34='HIDE DROP DOWNS'!$K$2,'#2 - Sample and Action Tracker'!$S34='HIDE DROP DOWNS'!$K$3),0,IF('#2 - Sample and Action Tracker'!$T34='HIDE DROP DOWNS'!$M$3,1,0))</f>
        <v>0</v>
      </c>
      <c r="V25" s="14">
        <f>IF(OR('#2 - Sample and Action Tracker'!$S34='HIDE DROP DOWNS'!$K$2,'#2 - Sample and Action Tracker'!$S34='HIDE DROP DOWNS'!$K$3),0,IF('#2 - Sample and Action Tracker'!$T34='HIDE DROP DOWNS'!$M$4,1,0))</f>
        <v>0</v>
      </c>
      <c r="W25" s="14">
        <f>IF(OR('#2 - Sample and Action Tracker'!$S34='HIDE DROP DOWNS'!$K$2,'#2 - Sample and Action Tracker'!$S34='HIDE DROP DOWNS'!$K$3),0,IF('#2 - Sample and Action Tracker'!$T34='HIDE DROP DOWNS'!$M$5,1,0))</f>
        <v>0</v>
      </c>
      <c r="X25" s="14">
        <f>IF(OR('#2 - Sample and Action Tracker'!$U34='HIDE DROP DOWNS'!$L$2,'#2 - Sample and Action Tracker'!$U34='HIDE DROP DOWNS'!$L$3),0,IF('#2 - Sample and Action Tracker'!$V34='HIDE DROP DOWNS'!$M$3,1,0))</f>
        <v>0</v>
      </c>
      <c r="Y25" s="14">
        <f>IF(OR('#2 - Sample and Action Tracker'!$U34='HIDE DROP DOWNS'!$L$2,'#2 - Sample and Action Tracker'!$U34='HIDE DROP DOWNS'!$L$3),0,IF('#2 - Sample and Action Tracker'!$V34='HIDE DROP DOWNS'!$M$4,1,0))</f>
        <v>0</v>
      </c>
      <c r="Z25" s="14">
        <f>IF(OR('#2 - Sample and Action Tracker'!$U34='HIDE DROP DOWNS'!$L$2,'#2 - Sample and Action Tracker'!$U34='HIDE DROP DOWNS'!$L$3),0,IF('#2 - Sample and Action Tracker'!$V34='HIDE DROP DOWNS'!$M$5,1,0))</f>
        <v>0</v>
      </c>
      <c r="AA25" s="45"/>
    </row>
    <row r="26" spans="1:27" x14ac:dyDescent="0.25">
      <c r="A26" t="s">
        <v>177</v>
      </c>
      <c r="B26" t="s">
        <v>178</v>
      </c>
      <c r="F26" s="3" t="str">
        <f>IF('#2 - Sample and Action Tracker'!F35="","",'#2 - Sample and Action Tracker'!F35)</f>
        <v/>
      </c>
      <c r="G26">
        <f>IF(AND('#2 - Sample and Action Tracker'!N35&lt;&gt;""),1,0)</f>
        <v>0</v>
      </c>
      <c r="H26" t="b">
        <f>IF(AND(OR('#2 - Sample and Action Tracker'!N35&gt;0,'#2 - Sample and Action Tracker'!N35=$E$3),'#2 - Sample and Action Tracker'!N35&lt;&gt;$E$2,'#2 - Sample and Action Tracker'!N35&lt;&gt;$E$4,'#2 - Sample and Action Tracker'!N35&lt;&gt;""), TRUE, FALSE)</f>
        <v>0</v>
      </c>
      <c r="I26" t="b">
        <f>IF(AND('#2 - Sample and Action Tracker'!N35&lt;&gt;$E$2,'#2 - Sample and Action Tracker'!N35&lt;&gt;$E$3,'#2 - Sample and Action Tracker'!N35&lt;&gt;$E$4,'#2 - Sample and Action Tracker'!N35&lt;&gt;""),IF('#2 - Sample and Action Tracker'!N35&gt;'#1 - Facility Info'!$D$24, TRUE, FALSE),FALSE)</f>
        <v>0</v>
      </c>
      <c r="R26" s="14">
        <f>IF(OR('#2 - Sample and Action Tracker'!Q35='HIDE DROP DOWNS'!$J$2,'#2 - Sample and Action Tracker'!Q35='HIDE DROP DOWNS'!$J$3),0,IF('#2 - Sample and Action Tracker'!R35='HIDE DROP DOWNS'!$M$3,1,0))</f>
        <v>0</v>
      </c>
      <c r="S26" s="14">
        <f>IF(OR('#2 - Sample and Action Tracker'!Q35='HIDE DROP DOWNS'!$J$2,'#2 - Sample and Action Tracker'!Q35='HIDE DROP DOWNS'!$J$3),0,IF('#2 - Sample and Action Tracker'!R35='HIDE DROP DOWNS'!$M$4,1,0))</f>
        <v>0</v>
      </c>
      <c r="T26" s="14">
        <f>IF(OR('#2 - Sample and Action Tracker'!$Q35='HIDE DROP DOWNS'!$J$2,'#2 - Sample and Action Tracker'!$Q35='HIDE DROP DOWNS'!$J$3),0,IF('#2 - Sample and Action Tracker'!$R35='HIDE DROP DOWNS'!$M$5,1,0))</f>
        <v>0</v>
      </c>
      <c r="U26" s="14">
        <f>IF(OR('#2 - Sample and Action Tracker'!$S35='HIDE DROP DOWNS'!$K$2,'#2 - Sample and Action Tracker'!$S35='HIDE DROP DOWNS'!$K$3),0,IF('#2 - Sample and Action Tracker'!$T35='HIDE DROP DOWNS'!$M$3,1,0))</f>
        <v>0</v>
      </c>
      <c r="V26" s="14">
        <f>IF(OR('#2 - Sample and Action Tracker'!$S35='HIDE DROP DOWNS'!$K$2,'#2 - Sample and Action Tracker'!$S35='HIDE DROP DOWNS'!$K$3),0,IF('#2 - Sample and Action Tracker'!$T35='HIDE DROP DOWNS'!$M$4,1,0))</f>
        <v>0</v>
      </c>
      <c r="W26" s="14">
        <f>IF(OR('#2 - Sample and Action Tracker'!$S35='HIDE DROP DOWNS'!$K$2,'#2 - Sample and Action Tracker'!$S35='HIDE DROP DOWNS'!$K$3),0,IF('#2 - Sample and Action Tracker'!$T35='HIDE DROP DOWNS'!$M$5,1,0))</f>
        <v>0</v>
      </c>
      <c r="X26" s="14">
        <f>IF(OR('#2 - Sample and Action Tracker'!$U35='HIDE DROP DOWNS'!$L$2,'#2 - Sample and Action Tracker'!$U35='HIDE DROP DOWNS'!$L$3),0,IF('#2 - Sample and Action Tracker'!$V35='HIDE DROP DOWNS'!$M$3,1,0))</f>
        <v>0</v>
      </c>
      <c r="Y26" s="14">
        <f>IF(OR('#2 - Sample and Action Tracker'!$U35='HIDE DROP DOWNS'!$L$2,'#2 - Sample and Action Tracker'!$U35='HIDE DROP DOWNS'!$L$3),0,IF('#2 - Sample and Action Tracker'!$V35='HIDE DROP DOWNS'!$M$4,1,0))</f>
        <v>0</v>
      </c>
      <c r="Z26" s="14">
        <f>IF(OR('#2 - Sample and Action Tracker'!$U35='HIDE DROP DOWNS'!$L$2,'#2 - Sample and Action Tracker'!$U35='HIDE DROP DOWNS'!$L$3),0,IF('#2 - Sample and Action Tracker'!$V35='HIDE DROP DOWNS'!$M$5,1,0))</f>
        <v>0</v>
      </c>
      <c r="AA26" s="45"/>
    </row>
    <row r="27" spans="1:27" x14ac:dyDescent="0.25">
      <c r="A27" t="s">
        <v>179</v>
      </c>
      <c r="B27" t="s">
        <v>180</v>
      </c>
      <c r="F27" s="3" t="str">
        <f>IF('#2 - Sample and Action Tracker'!F36="","",'#2 - Sample and Action Tracker'!F36)</f>
        <v/>
      </c>
      <c r="G27">
        <f>IF(AND('#2 - Sample and Action Tracker'!N36&lt;&gt;""),1,0)</f>
        <v>0</v>
      </c>
      <c r="H27" t="b">
        <f>IF(AND(OR('#2 - Sample and Action Tracker'!N36&gt;0,'#2 - Sample and Action Tracker'!N36=$E$3),'#2 - Sample and Action Tracker'!N36&lt;&gt;$E$2,'#2 - Sample and Action Tracker'!N36&lt;&gt;$E$4,'#2 - Sample and Action Tracker'!N36&lt;&gt;""), TRUE, FALSE)</f>
        <v>0</v>
      </c>
      <c r="I27" t="b">
        <f>IF(AND('#2 - Sample and Action Tracker'!N36&lt;&gt;$E$2,'#2 - Sample and Action Tracker'!N36&lt;&gt;$E$3,'#2 - Sample and Action Tracker'!N36&lt;&gt;$E$4,'#2 - Sample and Action Tracker'!N36&lt;&gt;""),IF('#2 - Sample and Action Tracker'!N36&gt;'#1 - Facility Info'!$D$24, TRUE, FALSE),FALSE)</f>
        <v>0</v>
      </c>
      <c r="R27" s="14">
        <f>IF(OR('#2 - Sample and Action Tracker'!Q36='HIDE DROP DOWNS'!$J$2,'#2 - Sample and Action Tracker'!Q36='HIDE DROP DOWNS'!$J$3),0,IF('#2 - Sample and Action Tracker'!R36='HIDE DROP DOWNS'!$M$3,1,0))</f>
        <v>0</v>
      </c>
      <c r="S27" s="14">
        <f>IF(OR('#2 - Sample and Action Tracker'!Q36='HIDE DROP DOWNS'!$J$2,'#2 - Sample and Action Tracker'!Q36='HIDE DROP DOWNS'!$J$3),0,IF('#2 - Sample and Action Tracker'!R36='HIDE DROP DOWNS'!$M$4,1,0))</f>
        <v>0</v>
      </c>
      <c r="T27" s="14">
        <f>IF(OR('#2 - Sample and Action Tracker'!$Q36='HIDE DROP DOWNS'!$J$2,'#2 - Sample and Action Tracker'!$Q36='HIDE DROP DOWNS'!$J$3),0,IF('#2 - Sample and Action Tracker'!$R36='HIDE DROP DOWNS'!$M$5,1,0))</f>
        <v>0</v>
      </c>
      <c r="U27" s="14">
        <f>IF(OR('#2 - Sample and Action Tracker'!$S36='HIDE DROP DOWNS'!$K$2,'#2 - Sample and Action Tracker'!$S36='HIDE DROP DOWNS'!$K$3),0,IF('#2 - Sample and Action Tracker'!$T36='HIDE DROP DOWNS'!$M$3,1,0))</f>
        <v>0</v>
      </c>
      <c r="V27" s="14">
        <f>IF(OR('#2 - Sample and Action Tracker'!$S36='HIDE DROP DOWNS'!$K$2,'#2 - Sample and Action Tracker'!$S36='HIDE DROP DOWNS'!$K$3),0,IF('#2 - Sample and Action Tracker'!$T36='HIDE DROP DOWNS'!$M$4,1,0))</f>
        <v>0</v>
      </c>
      <c r="W27" s="14">
        <f>IF(OR('#2 - Sample and Action Tracker'!$S36='HIDE DROP DOWNS'!$K$2,'#2 - Sample and Action Tracker'!$S36='HIDE DROP DOWNS'!$K$3),0,IF('#2 - Sample and Action Tracker'!$T36='HIDE DROP DOWNS'!$M$5,1,0))</f>
        <v>0</v>
      </c>
      <c r="X27" s="14">
        <f>IF(OR('#2 - Sample and Action Tracker'!$U36='HIDE DROP DOWNS'!$L$2,'#2 - Sample and Action Tracker'!$U36='HIDE DROP DOWNS'!$L$3),0,IF('#2 - Sample and Action Tracker'!$V36='HIDE DROP DOWNS'!$M$3,1,0))</f>
        <v>0</v>
      </c>
      <c r="Y27" s="14">
        <f>IF(OR('#2 - Sample and Action Tracker'!$U36='HIDE DROP DOWNS'!$L$2,'#2 - Sample and Action Tracker'!$U36='HIDE DROP DOWNS'!$L$3),0,IF('#2 - Sample and Action Tracker'!$V36='HIDE DROP DOWNS'!$M$4,1,0))</f>
        <v>0</v>
      </c>
      <c r="Z27" s="14">
        <f>IF(OR('#2 - Sample and Action Tracker'!$U36='HIDE DROP DOWNS'!$L$2,'#2 - Sample and Action Tracker'!$U36='HIDE DROP DOWNS'!$L$3),0,IF('#2 - Sample and Action Tracker'!$V36='HIDE DROP DOWNS'!$M$5,1,0))</f>
        <v>0</v>
      </c>
      <c r="AA27" s="45"/>
    </row>
    <row r="28" spans="1:27" x14ac:dyDescent="0.25">
      <c r="A28" t="s">
        <v>181</v>
      </c>
      <c r="B28" t="s">
        <v>182</v>
      </c>
      <c r="F28" s="3" t="str">
        <f>IF('#2 - Sample and Action Tracker'!F37="","",'#2 - Sample and Action Tracker'!F37)</f>
        <v/>
      </c>
      <c r="G28">
        <f>IF(AND('#2 - Sample and Action Tracker'!N37&lt;&gt;""),1,0)</f>
        <v>0</v>
      </c>
      <c r="H28" t="b">
        <f>IF(AND(OR('#2 - Sample and Action Tracker'!N37&gt;0,'#2 - Sample and Action Tracker'!N37=$E$3),'#2 - Sample and Action Tracker'!N37&lt;&gt;$E$2,'#2 - Sample and Action Tracker'!N37&lt;&gt;$E$4,'#2 - Sample and Action Tracker'!N37&lt;&gt;""), TRUE, FALSE)</f>
        <v>0</v>
      </c>
      <c r="I28" t="b">
        <f>IF(AND('#2 - Sample and Action Tracker'!N37&lt;&gt;$E$2,'#2 - Sample and Action Tracker'!N37&lt;&gt;$E$3,'#2 - Sample and Action Tracker'!N37&lt;&gt;$E$4,'#2 - Sample and Action Tracker'!N37&lt;&gt;""),IF('#2 - Sample and Action Tracker'!N37&gt;'#1 - Facility Info'!$D$24, TRUE, FALSE),FALSE)</f>
        <v>0</v>
      </c>
      <c r="R28" s="14">
        <f>IF(OR('#2 - Sample and Action Tracker'!Q37='HIDE DROP DOWNS'!$J$2,'#2 - Sample and Action Tracker'!Q37='HIDE DROP DOWNS'!$J$3),0,IF('#2 - Sample and Action Tracker'!R37='HIDE DROP DOWNS'!$M$3,1,0))</f>
        <v>0</v>
      </c>
      <c r="S28" s="14">
        <f>IF(OR('#2 - Sample and Action Tracker'!Q37='HIDE DROP DOWNS'!$J$2,'#2 - Sample and Action Tracker'!Q37='HIDE DROP DOWNS'!$J$3),0,IF('#2 - Sample and Action Tracker'!R37='HIDE DROP DOWNS'!$M$4,1,0))</f>
        <v>0</v>
      </c>
      <c r="T28" s="14">
        <f>IF(OR('#2 - Sample and Action Tracker'!$Q37='HIDE DROP DOWNS'!$J$2,'#2 - Sample and Action Tracker'!$Q37='HIDE DROP DOWNS'!$J$3),0,IF('#2 - Sample and Action Tracker'!$R37='HIDE DROP DOWNS'!$M$5,1,0))</f>
        <v>0</v>
      </c>
      <c r="U28" s="14">
        <f>IF(OR('#2 - Sample and Action Tracker'!$S37='HIDE DROP DOWNS'!$K$2,'#2 - Sample and Action Tracker'!$S37='HIDE DROP DOWNS'!$K$3),0,IF('#2 - Sample and Action Tracker'!$T37='HIDE DROP DOWNS'!$M$3,1,0))</f>
        <v>0</v>
      </c>
      <c r="V28" s="14">
        <f>IF(OR('#2 - Sample and Action Tracker'!$S37='HIDE DROP DOWNS'!$K$2,'#2 - Sample and Action Tracker'!$S37='HIDE DROP DOWNS'!$K$3),0,IF('#2 - Sample and Action Tracker'!$T37='HIDE DROP DOWNS'!$M$4,1,0))</f>
        <v>0</v>
      </c>
      <c r="W28" s="14">
        <f>IF(OR('#2 - Sample and Action Tracker'!$S37='HIDE DROP DOWNS'!$K$2,'#2 - Sample and Action Tracker'!$S37='HIDE DROP DOWNS'!$K$3),0,IF('#2 - Sample and Action Tracker'!$T37='HIDE DROP DOWNS'!$M$5,1,0))</f>
        <v>0</v>
      </c>
      <c r="X28" s="14">
        <f>IF(OR('#2 - Sample and Action Tracker'!$U37='HIDE DROP DOWNS'!$L$2,'#2 - Sample and Action Tracker'!$U37='HIDE DROP DOWNS'!$L$3),0,IF('#2 - Sample and Action Tracker'!$V37='HIDE DROP DOWNS'!$M$3,1,0))</f>
        <v>0</v>
      </c>
      <c r="Y28" s="14">
        <f>IF(OR('#2 - Sample and Action Tracker'!$U37='HIDE DROP DOWNS'!$L$2,'#2 - Sample and Action Tracker'!$U37='HIDE DROP DOWNS'!$L$3),0,IF('#2 - Sample and Action Tracker'!$V37='HIDE DROP DOWNS'!$M$4,1,0))</f>
        <v>0</v>
      </c>
      <c r="Z28" s="14">
        <f>IF(OR('#2 - Sample and Action Tracker'!$U37='HIDE DROP DOWNS'!$L$2,'#2 - Sample and Action Tracker'!$U37='HIDE DROP DOWNS'!$L$3),0,IF('#2 - Sample and Action Tracker'!$V37='HIDE DROP DOWNS'!$M$5,1,0))</f>
        <v>0</v>
      </c>
      <c r="AA28" s="45"/>
    </row>
    <row r="29" spans="1:27" x14ac:dyDescent="0.25">
      <c r="A29" t="s">
        <v>183</v>
      </c>
      <c r="B29" t="s">
        <v>184</v>
      </c>
      <c r="F29" s="3" t="str">
        <f>IF('#2 - Sample and Action Tracker'!F38="","",'#2 - Sample and Action Tracker'!F38)</f>
        <v/>
      </c>
      <c r="G29">
        <f>IF(AND('#2 - Sample and Action Tracker'!N38&lt;&gt;""),1,0)</f>
        <v>0</v>
      </c>
      <c r="H29" t="b">
        <f>IF(AND(OR('#2 - Sample and Action Tracker'!N38&gt;0,'#2 - Sample and Action Tracker'!N38=$E$3),'#2 - Sample and Action Tracker'!N38&lt;&gt;$E$2,'#2 - Sample and Action Tracker'!N38&lt;&gt;$E$4,'#2 - Sample and Action Tracker'!N38&lt;&gt;""), TRUE, FALSE)</f>
        <v>0</v>
      </c>
      <c r="I29" t="b">
        <f>IF(AND('#2 - Sample and Action Tracker'!N38&lt;&gt;$E$2,'#2 - Sample and Action Tracker'!N38&lt;&gt;$E$3,'#2 - Sample and Action Tracker'!N38&lt;&gt;$E$4,'#2 - Sample and Action Tracker'!N38&lt;&gt;""),IF('#2 - Sample and Action Tracker'!N38&gt;'#1 - Facility Info'!$D$24, TRUE, FALSE),FALSE)</f>
        <v>0</v>
      </c>
      <c r="R29" s="14">
        <f>IF(OR('#2 - Sample and Action Tracker'!Q38='HIDE DROP DOWNS'!$J$2,'#2 - Sample and Action Tracker'!Q38='HIDE DROP DOWNS'!$J$3),0,IF('#2 - Sample and Action Tracker'!R38='HIDE DROP DOWNS'!$M$3,1,0))</f>
        <v>0</v>
      </c>
      <c r="S29" s="14">
        <f>IF(OR('#2 - Sample and Action Tracker'!Q38='HIDE DROP DOWNS'!$J$2,'#2 - Sample and Action Tracker'!Q38='HIDE DROP DOWNS'!$J$3),0,IF('#2 - Sample and Action Tracker'!R38='HIDE DROP DOWNS'!$M$4,1,0))</f>
        <v>0</v>
      </c>
      <c r="T29" s="14">
        <f>IF(OR('#2 - Sample and Action Tracker'!$Q38='HIDE DROP DOWNS'!$J$2,'#2 - Sample and Action Tracker'!$Q38='HIDE DROP DOWNS'!$J$3),0,IF('#2 - Sample and Action Tracker'!$R38='HIDE DROP DOWNS'!$M$5,1,0))</f>
        <v>0</v>
      </c>
      <c r="U29" s="14">
        <f>IF(OR('#2 - Sample and Action Tracker'!$S38='HIDE DROP DOWNS'!$K$2,'#2 - Sample and Action Tracker'!$S38='HIDE DROP DOWNS'!$K$3),0,IF('#2 - Sample and Action Tracker'!$T38='HIDE DROP DOWNS'!$M$3,1,0))</f>
        <v>0</v>
      </c>
      <c r="V29" s="14">
        <f>IF(OR('#2 - Sample and Action Tracker'!$S38='HIDE DROP DOWNS'!$K$2,'#2 - Sample and Action Tracker'!$S38='HIDE DROP DOWNS'!$K$3),0,IF('#2 - Sample and Action Tracker'!$T38='HIDE DROP DOWNS'!$M$4,1,0))</f>
        <v>0</v>
      </c>
      <c r="W29" s="14">
        <f>IF(OR('#2 - Sample and Action Tracker'!$S38='HIDE DROP DOWNS'!$K$2,'#2 - Sample and Action Tracker'!$S38='HIDE DROP DOWNS'!$K$3),0,IF('#2 - Sample and Action Tracker'!$T38='HIDE DROP DOWNS'!$M$5,1,0))</f>
        <v>0</v>
      </c>
      <c r="X29" s="14">
        <f>IF(OR('#2 - Sample and Action Tracker'!$U38='HIDE DROP DOWNS'!$L$2,'#2 - Sample and Action Tracker'!$U38='HIDE DROP DOWNS'!$L$3),0,IF('#2 - Sample and Action Tracker'!$V38='HIDE DROP DOWNS'!$M$3,1,0))</f>
        <v>0</v>
      </c>
      <c r="Y29" s="14">
        <f>IF(OR('#2 - Sample and Action Tracker'!$U38='HIDE DROP DOWNS'!$L$2,'#2 - Sample and Action Tracker'!$U38='HIDE DROP DOWNS'!$L$3),0,IF('#2 - Sample and Action Tracker'!$V38='HIDE DROP DOWNS'!$M$4,1,0))</f>
        <v>0</v>
      </c>
      <c r="Z29" s="14">
        <f>IF(OR('#2 - Sample and Action Tracker'!$U38='HIDE DROP DOWNS'!$L$2,'#2 - Sample and Action Tracker'!$U38='HIDE DROP DOWNS'!$L$3),0,IF('#2 - Sample and Action Tracker'!$V38='HIDE DROP DOWNS'!$M$5,1,0))</f>
        <v>0</v>
      </c>
      <c r="AA29" s="45"/>
    </row>
    <row r="30" spans="1:27" x14ac:dyDescent="0.25">
      <c r="A30" t="s">
        <v>185</v>
      </c>
      <c r="B30" t="s">
        <v>186</v>
      </c>
      <c r="F30" s="3" t="str">
        <f>IF('#2 - Sample and Action Tracker'!F39="","",'#2 - Sample and Action Tracker'!F39)</f>
        <v/>
      </c>
      <c r="G30">
        <f>IF(AND('#2 - Sample and Action Tracker'!N39&lt;&gt;""),1,0)</f>
        <v>0</v>
      </c>
      <c r="H30" t="b">
        <f>IF(AND(OR('#2 - Sample and Action Tracker'!N39&gt;0,'#2 - Sample and Action Tracker'!N39=$E$3),'#2 - Sample and Action Tracker'!N39&lt;&gt;$E$2,'#2 - Sample and Action Tracker'!N39&lt;&gt;$E$4,'#2 - Sample and Action Tracker'!N39&lt;&gt;""), TRUE, FALSE)</f>
        <v>0</v>
      </c>
      <c r="I30" t="b">
        <f>IF(AND('#2 - Sample and Action Tracker'!N39&lt;&gt;$E$2,'#2 - Sample and Action Tracker'!N39&lt;&gt;$E$3,'#2 - Sample and Action Tracker'!N39&lt;&gt;$E$4,'#2 - Sample and Action Tracker'!N39&lt;&gt;""),IF('#2 - Sample and Action Tracker'!N39&gt;'#1 - Facility Info'!$D$24, TRUE, FALSE),FALSE)</f>
        <v>0</v>
      </c>
      <c r="R30" s="14">
        <f>IF(OR('#2 - Sample and Action Tracker'!Q39='HIDE DROP DOWNS'!$J$2,'#2 - Sample and Action Tracker'!Q39='HIDE DROP DOWNS'!$J$3),0,IF('#2 - Sample and Action Tracker'!R39='HIDE DROP DOWNS'!$M$3,1,0))</f>
        <v>0</v>
      </c>
      <c r="S30" s="14">
        <f>IF(OR('#2 - Sample and Action Tracker'!Q39='HIDE DROP DOWNS'!$J$2,'#2 - Sample and Action Tracker'!Q39='HIDE DROP DOWNS'!$J$3),0,IF('#2 - Sample and Action Tracker'!R39='HIDE DROP DOWNS'!$M$4,1,0))</f>
        <v>0</v>
      </c>
      <c r="T30" s="14">
        <f>IF(OR('#2 - Sample and Action Tracker'!$Q39='HIDE DROP DOWNS'!$J$2,'#2 - Sample and Action Tracker'!$Q39='HIDE DROP DOWNS'!$J$3),0,IF('#2 - Sample and Action Tracker'!$R39='HIDE DROP DOWNS'!$M$5,1,0))</f>
        <v>0</v>
      </c>
      <c r="U30" s="14">
        <f>IF(OR('#2 - Sample and Action Tracker'!$S39='HIDE DROP DOWNS'!$K$2,'#2 - Sample and Action Tracker'!$S39='HIDE DROP DOWNS'!$K$3),0,IF('#2 - Sample and Action Tracker'!$T39='HIDE DROP DOWNS'!$M$3,1,0))</f>
        <v>0</v>
      </c>
      <c r="V30" s="14">
        <f>IF(OR('#2 - Sample and Action Tracker'!$S39='HIDE DROP DOWNS'!$K$2,'#2 - Sample and Action Tracker'!$S39='HIDE DROP DOWNS'!$K$3),0,IF('#2 - Sample and Action Tracker'!$T39='HIDE DROP DOWNS'!$M$4,1,0))</f>
        <v>0</v>
      </c>
      <c r="W30" s="14">
        <f>IF(OR('#2 - Sample and Action Tracker'!$S39='HIDE DROP DOWNS'!$K$2,'#2 - Sample and Action Tracker'!$S39='HIDE DROP DOWNS'!$K$3),0,IF('#2 - Sample and Action Tracker'!$T39='HIDE DROP DOWNS'!$M$5,1,0))</f>
        <v>0</v>
      </c>
      <c r="X30" s="14">
        <f>IF(OR('#2 - Sample and Action Tracker'!$U39='HIDE DROP DOWNS'!$L$2,'#2 - Sample and Action Tracker'!$U39='HIDE DROP DOWNS'!$L$3),0,IF('#2 - Sample and Action Tracker'!$V39='HIDE DROP DOWNS'!$M$3,1,0))</f>
        <v>0</v>
      </c>
      <c r="Y30" s="14">
        <f>IF(OR('#2 - Sample and Action Tracker'!$U39='HIDE DROP DOWNS'!$L$2,'#2 - Sample and Action Tracker'!$U39='HIDE DROP DOWNS'!$L$3),0,IF('#2 - Sample and Action Tracker'!$V39='HIDE DROP DOWNS'!$M$4,1,0))</f>
        <v>0</v>
      </c>
      <c r="Z30" s="14">
        <f>IF(OR('#2 - Sample and Action Tracker'!$U39='HIDE DROP DOWNS'!$L$2,'#2 - Sample and Action Tracker'!$U39='HIDE DROP DOWNS'!$L$3),0,IF('#2 - Sample and Action Tracker'!$V39='HIDE DROP DOWNS'!$M$5,1,0))</f>
        <v>0</v>
      </c>
      <c r="AA30" s="45"/>
    </row>
    <row r="31" spans="1:27" x14ac:dyDescent="0.25">
      <c r="A31" t="s">
        <v>187</v>
      </c>
      <c r="B31" t="s">
        <v>188</v>
      </c>
      <c r="F31" s="3" t="str">
        <f>IF('#2 - Sample and Action Tracker'!F40="","",'#2 - Sample and Action Tracker'!F40)</f>
        <v/>
      </c>
      <c r="G31">
        <f>IF(AND('#2 - Sample and Action Tracker'!N40&lt;&gt;""),1,0)</f>
        <v>0</v>
      </c>
      <c r="H31" t="b">
        <f>IF(AND(OR('#2 - Sample and Action Tracker'!N40&gt;0,'#2 - Sample and Action Tracker'!N40=$E$3),'#2 - Sample and Action Tracker'!N40&lt;&gt;$E$2,'#2 - Sample and Action Tracker'!N40&lt;&gt;$E$4,'#2 - Sample and Action Tracker'!N40&lt;&gt;""), TRUE, FALSE)</f>
        <v>0</v>
      </c>
      <c r="I31" t="b">
        <f>IF(AND('#2 - Sample and Action Tracker'!N40&lt;&gt;$E$2,'#2 - Sample and Action Tracker'!N40&lt;&gt;$E$3,'#2 - Sample and Action Tracker'!N40&lt;&gt;$E$4,'#2 - Sample and Action Tracker'!N40&lt;&gt;""),IF('#2 - Sample and Action Tracker'!N40&gt;'#1 - Facility Info'!$D$24, TRUE, FALSE),FALSE)</f>
        <v>0</v>
      </c>
      <c r="R31" s="14">
        <f>IF(OR('#2 - Sample and Action Tracker'!Q40='HIDE DROP DOWNS'!$J$2,'#2 - Sample and Action Tracker'!Q40='HIDE DROP DOWNS'!$J$3),0,IF('#2 - Sample and Action Tracker'!R40='HIDE DROP DOWNS'!$M$3,1,0))</f>
        <v>0</v>
      </c>
      <c r="S31" s="14">
        <f>IF(OR('#2 - Sample and Action Tracker'!Q40='HIDE DROP DOWNS'!$J$2,'#2 - Sample and Action Tracker'!Q40='HIDE DROP DOWNS'!$J$3),0,IF('#2 - Sample and Action Tracker'!R40='HIDE DROP DOWNS'!$M$4,1,0))</f>
        <v>0</v>
      </c>
      <c r="T31" s="14">
        <f>IF(OR('#2 - Sample and Action Tracker'!$Q40='HIDE DROP DOWNS'!$J$2,'#2 - Sample and Action Tracker'!$Q40='HIDE DROP DOWNS'!$J$3),0,IF('#2 - Sample and Action Tracker'!$R40='HIDE DROP DOWNS'!$M$5,1,0))</f>
        <v>0</v>
      </c>
      <c r="U31" s="14">
        <f>IF(OR('#2 - Sample and Action Tracker'!$S40='HIDE DROP DOWNS'!$K$2,'#2 - Sample and Action Tracker'!$S40='HIDE DROP DOWNS'!$K$3),0,IF('#2 - Sample and Action Tracker'!$T40='HIDE DROP DOWNS'!$M$3,1,0))</f>
        <v>0</v>
      </c>
      <c r="V31" s="14">
        <f>IF(OR('#2 - Sample and Action Tracker'!$S40='HIDE DROP DOWNS'!$K$2,'#2 - Sample and Action Tracker'!$S40='HIDE DROP DOWNS'!$K$3),0,IF('#2 - Sample and Action Tracker'!$T40='HIDE DROP DOWNS'!$M$4,1,0))</f>
        <v>0</v>
      </c>
      <c r="W31" s="14">
        <f>IF(OR('#2 - Sample and Action Tracker'!$S40='HIDE DROP DOWNS'!$K$2,'#2 - Sample and Action Tracker'!$S40='HIDE DROP DOWNS'!$K$3),0,IF('#2 - Sample and Action Tracker'!$T40='HIDE DROP DOWNS'!$M$5,1,0))</f>
        <v>0</v>
      </c>
      <c r="X31" s="14">
        <f>IF(OR('#2 - Sample and Action Tracker'!$U40='HIDE DROP DOWNS'!$L$2,'#2 - Sample and Action Tracker'!$U40='HIDE DROP DOWNS'!$L$3),0,IF('#2 - Sample and Action Tracker'!$V40='HIDE DROP DOWNS'!$M$3,1,0))</f>
        <v>0</v>
      </c>
      <c r="Y31" s="14">
        <f>IF(OR('#2 - Sample and Action Tracker'!$U40='HIDE DROP DOWNS'!$L$2,'#2 - Sample and Action Tracker'!$U40='HIDE DROP DOWNS'!$L$3),0,IF('#2 - Sample and Action Tracker'!$V40='HIDE DROP DOWNS'!$M$4,1,0))</f>
        <v>0</v>
      </c>
      <c r="Z31" s="14">
        <f>IF(OR('#2 - Sample and Action Tracker'!$U40='HIDE DROP DOWNS'!$L$2,'#2 - Sample and Action Tracker'!$U40='HIDE DROP DOWNS'!$L$3),0,IF('#2 - Sample and Action Tracker'!$V40='HIDE DROP DOWNS'!$M$5,1,0))</f>
        <v>0</v>
      </c>
      <c r="AA31" s="45"/>
    </row>
    <row r="32" spans="1:27" x14ac:dyDescent="0.25">
      <c r="A32" t="s">
        <v>189</v>
      </c>
      <c r="B32" t="s">
        <v>190</v>
      </c>
      <c r="F32" s="3" t="str">
        <f>IF('#2 - Sample and Action Tracker'!F41="","",'#2 - Sample and Action Tracker'!F41)</f>
        <v/>
      </c>
      <c r="G32">
        <f>IF(AND('#2 - Sample and Action Tracker'!N41&lt;&gt;""),1,0)</f>
        <v>0</v>
      </c>
      <c r="H32" t="b">
        <f>IF(AND(OR('#2 - Sample and Action Tracker'!N41&gt;0,'#2 - Sample and Action Tracker'!N41=$E$3),'#2 - Sample and Action Tracker'!N41&lt;&gt;$E$2,'#2 - Sample and Action Tracker'!N41&lt;&gt;$E$4,'#2 - Sample and Action Tracker'!N41&lt;&gt;""), TRUE, FALSE)</f>
        <v>0</v>
      </c>
      <c r="I32" t="b">
        <f>IF(AND('#2 - Sample and Action Tracker'!N41&lt;&gt;$E$2,'#2 - Sample and Action Tracker'!N41&lt;&gt;$E$3,'#2 - Sample and Action Tracker'!N41&lt;&gt;$E$4,'#2 - Sample and Action Tracker'!N41&lt;&gt;""),IF('#2 - Sample and Action Tracker'!N41&gt;'#1 - Facility Info'!$D$24, TRUE, FALSE),FALSE)</f>
        <v>0</v>
      </c>
      <c r="R32" s="14">
        <f>IF(OR('#2 - Sample and Action Tracker'!Q41='HIDE DROP DOWNS'!$J$2,'#2 - Sample and Action Tracker'!Q41='HIDE DROP DOWNS'!$J$3),0,IF('#2 - Sample and Action Tracker'!R41='HIDE DROP DOWNS'!$M$3,1,0))</f>
        <v>0</v>
      </c>
      <c r="S32" s="14">
        <f>IF(OR('#2 - Sample and Action Tracker'!Q41='HIDE DROP DOWNS'!$J$2,'#2 - Sample and Action Tracker'!Q41='HIDE DROP DOWNS'!$J$3),0,IF('#2 - Sample and Action Tracker'!R41='HIDE DROP DOWNS'!$M$4,1,0))</f>
        <v>0</v>
      </c>
      <c r="T32" s="14">
        <f>IF(OR('#2 - Sample and Action Tracker'!$Q41='HIDE DROP DOWNS'!$J$2,'#2 - Sample and Action Tracker'!$Q41='HIDE DROP DOWNS'!$J$3),0,IF('#2 - Sample and Action Tracker'!$R41='HIDE DROP DOWNS'!$M$5,1,0))</f>
        <v>0</v>
      </c>
      <c r="U32" s="14">
        <f>IF(OR('#2 - Sample and Action Tracker'!$S41='HIDE DROP DOWNS'!$K$2,'#2 - Sample and Action Tracker'!$S41='HIDE DROP DOWNS'!$K$3),0,IF('#2 - Sample and Action Tracker'!$T41='HIDE DROP DOWNS'!$M$3,1,0))</f>
        <v>0</v>
      </c>
      <c r="V32" s="14">
        <f>IF(OR('#2 - Sample and Action Tracker'!$S41='HIDE DROP DOWNS'!$K$2,'#2 - Sample and Action Tracker'!$S41='HIDE DROP DOWNS'!$K$3),0,IF('#2 - Sample and Action Tracker'!$T41='HIDE DROP DOWNS'!$M$4,1,0))</f>
        <v>0</v>
      </c>
      <c r="W32" s="14">
        <f>IF(OR('#2 - Sample and Action Tracker'!$S41='HIDE DROP DOWNS'!$K$2,'#2 - Sample and Action Tracker'!$S41='HIDE DROP DOWNS'!$K$3),0,IF('#2 - Sample and Action Tracker'!$T41='HIDE DROP DOWNS'!$M$5,1,0))</f>
        <v>0</v>
      </c>
      <c r="X32" s="14">
        <f>IF(OR('#2 - Sample and Action Tracker'!$U41='HIDE DROP DOWNS'!$L$2,'#2 - Sample and Action Tracker'!$U41='HIDE DROP DOWNS'!$L$3),0,IF('#2 - Sample and Action Tracker'!$V41='HIDE DROP DOWNS'!$M$3,1,0))</f>
        <v>0</v>
      </c>
      <c r="Y32" s="14">
        <f>IF(OR('#2 - Sample and Action Tracker'!$U41='HIDE DROP DOWNS'!$L$2,'#2 - Sample and Action Tracker'!$U41='HIDE DROP DOWNS'!$L$3),0,IF('#2 - Sample and Action Tracker'!$V41='HIDE DROP DOWNS'!$M$4,1,0))</f>
        <v>0</v>
      </c>
      <c r="Z32" s="14">
        <f>IF(OR('#2 - Sample and Action Tracker'!$U41='HIDE DROP DOWNS'!$L$2,'#2 - Sample and Action Tracker'!$U41='HIDE DROP DOWNS'!$L$3),0,IF('#2 - Sample and Action Tracker'!$V41='HIDE DROP DOWNS'!$M$5,1,0))</f>
        <v>0</v>
      </c>
      <c r="AA32" s="45"/>
    </row>
    <row r="33" spans="1:27" x14ac:dyDescent="0.25">
      <c r="A33" t="s">
        <v>191</v>
      </c>
      <c r="B33" t="s">
        <v>192</v>
      </c>
      <c r="F33" s="3" t="str">
        <f>IF('#2 - Sample and Action Tracker'!F42="","",'#2 - Sample and Action Tracker'!F42)</f>
        <v/>
      </c>
      <c r="G33">
        <f>IF(AND('#2 - Sample and Action Tracker'!N42&lt;&gt;""),1,0)</f>
        <v>0</v>
      </c>
      <c r="H33" t="b">
        <f>IF(AND(OR('#2 - Sample and Action Tracker'!N42&gt;0,'#2 - Sample and Action Tracker'!N42=$E$3),'#2 - Sample and Action Tracker'!N42&lt;&gt;$E$2,'#2 - Sample and Action Tracker'!N42&lt;&gt;$E$4,'#2 - Sample and Action Tracker'!N42&lt;&gt;""), TRUE, FALSE)</f>
        <v>0</v>
      </c>
      <c r="I33" t="b">
        <f>IF(AND('#2 - Sample and Action Tracker'!N42&lt;&gt;$E$2,'#2 - Sample and Action Tracker'!N42&lt;&gt;$E$3,'#2 - Sample and Action Tracker'!N42&lt;&gt;$E$4,'#2 - Sample and Action Tracker'!N42&lt;&gt;""),IF('#2 - Sample and Action Tracker'!N42&gt;'#1 - Facility Info'!$D$24, TRUE, FALSE),FALSE)</f>
        <v>0</v>
      </c>
      <c r="R33" s="14">
        <f>IF(OR('#2 - Sample and Action Tracker'!Q42='HIDE DROP DOWNS'!$J$2,'#2 - Sample and Action Tracker'!Q42='HIDE DROP DOWNS'!$J$3),0,IF('#2 - Sample and Action Tracker'!R42='HIDE DROP DOWNS'!$M$3,1,0))</f>
        <v>0</v>
      </c>
      <c r="S33" s="14">
        <f>IF(OR('#2 - Sample and Action Tracker'!Q42='HIDE DROP DOWNS'!$J$2,'#2 - Sample and Action Tracker'!Q42='HIDE DROP DOWNS'!$J$3),0,IF('#2 - Sample and Action Tracker'!R42='HIDE DROP DOWNS'!$M$4,1,0))</f>
        <v>0</v>
      </c>
      <c r="T33" s="14">
        <f>IF(OR('#2 - Sample and Action Tracker'!$Q42='HIDE DROP DOWNS'!$J$2,'#2 - Sample and Action Tracker'!$Q42='HIDE DROP DOWNS'!$J$3),0,IF('#2 - Sample and Action Tracker'!$R42='HIDE DROP DOWNS'!$M$5,1,0))</f>
        <v>0</v>
      </c>
      <c r="U33" s="14">
        <f>IF(OR('#2 - Sample and Action Tracker'!$S42='HIDE DROP DOWNS'!$K$2,'#2 - Sample and Action Tracker'!$S42='HIDE DROP DOWNS'!$K$3),0,IF('#2 - Sample and Action Tracker'!$T42='HIDE DROP DOWNS'!$M$3,1,0))</f>
        <v>0</v>
      </c>
      <c r="V33" s="14">
        <f>IF(OR('#2 - Sample and Action Tracker'!$S42='HIDE DROP DOWNS'!$K$2,'#2 - Sample and Action Tracker'!$S42='HIDE DROP DOWNS'!$K$3),0,IF('#2 - Sample and Action Tracker'!$T42='HIDE DROP DOWNS'!$M$4,1,0))</f>
        <v>0</v>
      </c>
      <c r="W33" s="14">
        <f>IF(OR('#2 - Sample and Action Tracker'!$S42='HIDE DROP DOWNS'!$K$2,'#2 - Sample and Action Tracker'!$S42='HIDE DROP DOWNS'!$K$3),0,IF('#2 - Sample and Action Tracker'!$T42='HIDE DROP DOWNS'!$M$5,1,0))</f>
        <v>0</v>
      </c>
      <c r="X33" s="14">
        <f>IF(OR('#2 - Sample and Action Tracker'!$U42='HIDE DROP DOWNS'!$L$2,'#2 - Sample and Action Tracker'!$U42='HIDE DROP DOWNS'!$L$3),0,IF('#2 - Sample and Action Tracker'!$V42='HIDE DROP DOWNS'!$M$3,1,0))</f>
        <v>0</v>
      </c>
      <c r="Y33" s="14">
        <f>IF(OR('#2 - Sample and Action Tracker'!$U42='HIDE DROP DOWNS'!$L$2,'#2 - Sample and Action Tracker'!$U42='HIDE DROP DOWNS'!$L$3),0,IF('#2 - Sample and Action Tracker'!$V42='HIDE DROP DOWNS'!$M$4,1,0))</f>
        <v>0</v>
      </c>
      <c r="Z33" s="14">
        <f>IF(OR('#2 - Sample and Action Tracker'!$U42='HIDE DROP DOWNS'!$L$2,'#2 - Sample and Action Tracker'!$U42='HIDE DROP DOWNS'!$L$3),0,IF('#2 - Sample and Action Tracker'!$V42='HIDE DROP DOWNS'!$M$5,1,0))</f>
        <v>0</v>
      </c>
      <c r="AA33" s="45"/>
    </row>
    <row r="34" spans="1:27" x14ac:dyDescent="0.25">
      <c r="A34" t="s">
        <v>193</v>
      </c>
      <c r="B34" t="s">
        <v>194</v>
      </c>
      <c r="F34" s="3" t="str">
        <f>IF('#2 - Sample and Action Tracker'!F43="","",'#2 - Sample and Action Tracker'!F43)</f>
        <v/>
      </c>
      <c r="G34">
        <f>IF(AND('#2 - Sample and Action Tracker'!N43&lt;&gt;""),1,0)</f>
        <v>0</v>
      </c>
      <c r="H34" t="b">
        <f>IF(AND(OR('#2 - Sample and Action Tracker'!N43&gt;0,'#2 - Sample and Action Tracker'!N43=$E$3),'#2 - Sample and Action Tracker'!N43&lt;&gt;$E$2,'#2 - Sample and Action Tracker'!N43&lt;&gt;$E$4,'#2 - Sample and Action Tracker'!N43&lt;&gt;""), TRUE, FALSE)</f>
        <v>0</v>
      </c>
      <c r="I34" t="b">
        <f>IF(AND('#2 - Sample and Action Tracker'!N43&lt;&gt;$E$2,'#2 - Sample and Action Tracker'!N43&lt;&gt;$E$3,'#2 - Sample and Action Tracker'!N43&lt;&gt;$E$4,'#2 - Sample and Action Tracker'!N43&lt;&gt;""),IF('#2 - Sample and Action Tracker'!N43&gt;'#1 - Facility Info'!$D$24, TRUE, FALSE),FALSE)</f>
        <v>0</v>
      </c>
      <c r="R34" s="14">
        <f>IF(OR('#2 - Sample and Action Tracker'!Q43='HIDE DROP DOWNS'!$J$2,'#2 - Sample and Action Tracker'!Q43='HIDE DROP DOWNS'!$J$3),0,IF('#2 - Sample and Action Tracker'!R43='HIDE DROP DOWNS'!$M$3,1,0))</f>
        <v>0</v>
      </c>
      <c r="S34" s="14">
        <f>IF(OR('#2 - Sample and Action Tracker'!Q43='HIDE DROP DOWNS'!$J$2,'#2 - Sample and Action Tracker'!Q43='HIDE DROP DOWNS'!$J$3),0,IF('#2 - Sample and Action Tracker'!R43='HIDE DROP DOWNS'!$M$4,1,0))</f>
        <v>0</v>
      </c>
      <c r="T34" s="14">
        <f>IF(OR('#2 - Sample and Action Tracker'!$Q43='HIDE DROP DOWNS'!$J$2,'#2 - Sample and Action Tracker'!$Q43='HIDE DROP DOWNS'!$J$3),0,IF('#2 - Sample and Action Tracker'!$R43='HIDE DROP DOWNS'!$M$5,1,0))</f>
        <v>0</v>
      </c>
      <c r="U34" s="14">
        <f>IF(OR('#2 - Sample and Action Tracker'!$S43='HIDE DROP DOWNS'!$K$2,'#2 - Sample and Action Tracker'!$S43='HIDE DROP DOWNS'!$K$3),0,IF('#2 - Sample and Action Tracker'!$T43='HIDE DROP DOWNS'!$M$3,1,0))</f>
        <v>0</v>
      </c>
      <c r="V34" s="14">
        <f>IF(OR('#2 - Sample and Action Tracker'!$S43='HIDE DROP DOWNS'!$K$2,'#2 - Sample and Action Tracker'!$S43='HIDE DROP DOWNS'!$K$3),0,IF('#2 - Sample and Action Tracker'!$T43='HIDE DROP DOWNS'!$M$4,1,0))</f>
        <v>0</v>
      </c>
      <c r="W34" s="14">
        <f>IF(OR('#2 - Sample and Action Tracker'!$S43='HIDE DROP DOWNS'!$K$2,'#2 - Sample and Action Tracker'!$S43='HIDE DROP DOWNS'!$K$3),0,IF('#2 - Sample and Action Tracker'!$T43='HIDE DROP DOWNS'!$M$5,1,0))</f>
        <v>0</v>
      </c>
      <c r="X34" s="14">
        <f>IF(OR('#2 - Sample and Action Tracker'!$U43='HIDE DROP DOWNS'!$L$2,'#2 - Sample and Action Tracker'!$U43='HIDE DROP DOWNS'!$L$3),0,IF('#2 - Sample and Action Tracker'!$V43='HIDE DROP DOWNS'!$M$3,1,0))</f>
        <v>0</v>
      </c>
      <c r="Y34" s="14">
        <f>IF(OR('#2 - Sample and Action Tracker'!$U43='HIDE DROP DOWNS'!$L$2,'#2 - Sample and Action Tracker'!$U43='HIDE DROP DOWNS'!$L$3),0,IF('#2 - Sample and Action Tracker'!$V43='HIDE DROP DOWNS'!$M$4,1,0))</f>
        <v>0</v>
      </c>
      <c r="Z34" s="14">
        <f>IF(OR('#2 - Sample and Action Tracker'!$U43='HIDE DROP DOWNS'!$L$2,'#2 - Sample and Action Tracker'!$U43='HIDE DROP DOWNS'!$L$3),0,IF('#2 - Sample and Action Tracker'!$V43='HIDE DROP DOWNS'!$M$5,1,0))</f>
        <v>0</v>
      </c>
      <c r="AA34" s="45"/>
    </row>
    <row r="35" spans="1:27" x14ac:dyDescent="0.25">
      <c r="A35" t="s">
        <v>195</v>
      </c>
      <c r="B35" t="s">
        <v>196</v>
      </c>
      <c r="F35" s="3" t="str">
        <f>IF('#2 - Sample and Action Tracker'!F44="","",'#2 - Sample and Action Tracker'!F44)</f>
        <v/>
      </c>
      <c r="G35">
        <f>IF(AND('#2 - Sample and Action Tracker'!N44&lt;&gt;""),1,0)</f>
        <v>0</v>
      </c>
      <c r="H35" t="b">
        <f>IF(AND(OR('#2 - Sample and Action Tracker'!N44&gt;0,'#2 - Sample and Action Tracker'!N44=$E$3),'#2 - Sample and Action Tracker'!N44&lt;&gt;$E$2,'#2 - Sample and Action Tracker'!N44&lt;&gt;$E$4,'#2 - Sample and Action Tracker'!N44&lt;&gt;""), TRUE, FALSE)</f>
        <v>0</v>
      </c>
      <c r="I35" t="b">
        <f>IF(AND('#2 - Sample and Action Tracker'!N44&lt;&gt;$E$2,'#2 - Sample and Action Tracker'!N44&lt;&gt;$E$3,'#2 - Sample and Action Tracker'!N44&lt;&gt;$E$4,'#2 - Sample and Action Tracker'!N44&lt;&gt;""),IF('#2 - Sample and Action Tracker'!N44&gt;'#1 - Facility Info'!$D$24, TRUE, FALSE),FALSE)</f>
        <v>0</v>
      </c>
      <c r="R35" s="14">
        <f>IF(OR('#2 - Sample and Action Tracker'!Q44='HIDE DROP DOWNS'!$J$2,'#2 - Sample and Action Tracker'!Q44='HIDE DROP DOWNS'!$J$3),0,IF('#2 - Sample and Action Tracker'!R44='HIDE DROP DOWNS'!$M$3,1,0))</f>
        <v>0</v>
      </c>
      <c r="S35" s="14">
        <f>IF(OR('#2 - Sample and Action Tracker'!Q44='HIDE DROP DOWNS'!$J$2,'#2 - Sample and Action Tracker'!Q44='HIDE DROP DOWNS'!$J$3),0,IF('#2 - Sample and Action Tracker'!R44='HIDE DROP DOWNS'!$M$4,1,0))</f>
        <v>0</v>
      </c>
      <c r="T35" s="14">
        <f>IF(OR('#2 - Sample and Action Tracker'!$Q44='HIDE DROP DOWNS'!$J$2,'#2 - Sample and Action Tracker'!$Q44='HIDE DROP DOWNS'!$J$3),0,IF('#2 - Sample and Action Tracker'!$R44='HIDE DROP DOWNS'!$M$5,1,0))</f>
        <v>0</v>
      </c>
      <c r="U35" s="14">
        <f>IF(OR('#2 - Sample and Action Tracker'!$S44='HIDE DROP DOWNS'!$K$2,'#2 - Sample and Action Tracker'!$S44='HIDE DROP DOWNS'!$K$3),0,IF('#2 - Sample and Action Tracker'!$T44='HIDE DROP DOWNS'!$M$3,1,0))</f>
        <v>0</v>
      </c>
      <c r="V35" s="14">
        <f>IF(OR('#2 - Sample and Action Tracker'!$S44='HIDE DROP DOWNS'!$K$2,'#2 - Sample and Action Tracker'!$S44='HIDE DROP DOWNS'!$K$3),0,IF('#2 - Sample and Action Tracker'!$T44='HIDE DROP DOWNS'!$M$4,1,0))</f>
        <v>0</v>
      </c>
      <c r="W35" s="14">
        <f>IF(OR('#2 - Sample and Action Tracker'!$S44='HIDE DROP DOWNS'!$K$2,'#2 - Sample and Action Tracker'!$S44='HIDE DROP DOWNS'!$K$3),0,IF('#2 - Sample and Action Tracker'!$T44='HIDE DROP DOWNS'!$M$5,1,0))</f>
        <v>0</v>
      </c>
      <c r="X35" s="14">
        <f>IF(OR('#2 - Sample and Action Tracker'!$U44='HIDE DROP DOWNS'!$L$2,'#2 - Sample and Action Tracker'!$U44='HIDE DROP DOWNS'!$L$3),0,IF('#2 - Sample and Action Tracker'!$V44='HIDE DROP DOWNS'!$M$3,1,0))</f>
        <v>0</v>
      </c>
      <c r="Y35" s="14">
        <f>IF(OR('#2 - Sample and Action Tracker'!$U44='HIDE DROP DOWNS'!$L$2,'#2 - Sample and Action Tracker'!$U44='HIDE DROP DOWNS'!$L$3),0,IF('#2 - Sample and Action Tracker'!$V44='HIDE DROP DOWNS'!$M$4,1,0))</f>
        <v>0</v>
      </c>
      <c r="Z35" s="14">
        <f>IF(OR('#2 - Sample and Action Tracker'!$U44='HIDE DROP DOWNS'!$L$2,'#2 - Sample and Action Tracker'!$U44='HIDE DROP DOWNS'!$L$3),0,IF('#2 - Sample and Action Tracker'!$V44='HIDE DROP DOWNS'!$M$5,1,0))</f>
        <v>0</v>
      </c>
      <c r="AA35" s="45"/>
    </row>
    <row r="36" spans="1:27" x14ac:dyDescent="0.25">
      <c r="A36" t="s">
        <v>197</v>
      </c>
      <c r="B36" t="s">
        <v>198</v>
      </c>
      <c r="F36" s="3" t="str">
        <f>IF('#2 - Sample and Action Tracker'!F45="","",'#2 - Sample and Action Tracker'!F45)</f>
        <v/>
      </c>
      <c r="G36">
        <f>IF(AND('#2 - Sample and Action Tracker'!N45&lt;&gt;""),1,0)</f>
        <v>0</v>
      </c>
      <c r="H36" t="b">
        <f>IF(AND(OR('#2 - Sample and Action Tracker'!N45&gt;0,'#2 - Sample and Action Tracker'!N45=$E$3),'#2 - Sample and Action Tracker'!N45&lt;&gt;$E$2,'#2 - Sample and Action Tracker'!N45&lt;&gt;$E$4,'#2 - Sample and Action Tracker'!N45&lt;&gt;""), TRUE, FALSE)</f>
        <v>0</v>
      </c>
      <c r="I36" t="b">
        <f>IF(AND('#2 - Sample and Action Tracker'!N45&lt;&gt;$E$2,'#2 - Sample and Action Tracker'!N45&lt;&gt;$E$3,'#2 - Sample and Action Tracker'!N45&lt;&gt;$E$4,'#2 - Sample and Action Tracker'!N45&lt;&gt;""),IF('#2 - Sample and Action Tracker'!N45&gt;'#1 - Facility Info'!$D$24, TRUE, FALSE),FALSE)</f>
        <v>0</v>
      </c>
      <c r="R36" s="14">
        <f>IF(OR('#2 - Sample and Action Tracker'!Q45='HIDE DROP DOWNS'!$J$2,'#2 - Sample and Action Tracker'!Q45='HIDE DROP DOWNS'!$J$3),0,IF('#2 - Sample and Action Tracker'!R45='HIDE DROP DOWNS'!$M$3,1,0))</f>
        <v>0</v>
      </c>
      <c r="S36" s="14">
        <f>IF(OR('#2 - Sample and Action Tracker'!Q45='HIDE DROP DOWNS'!$J$2,'#2 - Sample and Action Tracker'!Q45='HIDE DROP DOWNS'!$J$3),0,IF('#2 - Sample and Action Tracker'!R45='HIDE DROP DOWNS'!$M$4,1,0))</f>
        <v>0</v>
      </c>
      <c r="T36" s="14">
        <f>IF(OR('#2 - Sample and Action Tracker'!$Q45='HIDE DROP DOWNS'!$J$2,'#2 - Sample and Action Tracker'!$Q45='HIDE DROP DOWNS'!$J$3),0,IF('#2 - Sample and Action Tracker'!$R45='HIDE DROP DOWNS'!$M$5,1,0))</f>
        <v>0</v>
      </c>
      <c r="U36" s="14">
        <f>IF(OR('#2 - Sample and Action Tracker'!$S45='HIDE DROP DOWNS'!$K$2,'#2 - Sample and Action Tracker'!$S45='HIDE DROP DOWNS'!$K$3),0,IF('#2 - Sample and Action Tracker'!$T45='HIDE DROP DOWNS'!$M$3,1,0))</f>
        <v>0</v>
      </c>
      <c r="V36" s="14">
        <f>IF(OR('#2 - Sample and Action Tracker'!$S45='HIDE DROP DOWNS'!$K$2,'#2 - Sample and Action Tracker'!$S45='HIDE DROP DOWNS'!$K$3),0,IF('#2 - Sample and Action Tracker'!$T45='HIDE DROP DOWNS'!$M$4,1,0))</f>
        <v>0</v>
      </c>
      <c r="W36" s="14">
        <f>IF(OR('#2 - Sample and Action Tracker'!$S45='HIDE DROP DOWNS'!$K$2,'#2 - Sample and Action Tracker'!$S45='HIDE DROP DOWNS'!$K$3),0,IF('#2 - Sample and Action Tracker'!$T45='HIDE DROP DOWNS'!$M$5,1,0))</f>
        <v>0</v>
      </c>
      <c r="X36" s="14">
        <f>IF(OR('#2 - Sample and Action Tracker'!$U45='HIDE DROP DOWNS'!$L$2,'#2 - Sample and Action Tracker'!$U45='HIDE DROP DOWNS'!$L$3),0,IF('#2 - Sample and Action Tracker'!$V45='HIDE DROP DOWNS'!$M$3,1,0))</f>
        <v>0</v>
      </c>
      <c r="Y36" s="14">
        <f>IF(OR('#2 - Sample and Action Tracker'!$U45='HIDE DROP DOWNS'!$L$2,'#2 - Sample and Action Tracker'!$U45='HIDE DROP DOWNS'!$L$3),0,IF('#2 - Sample and Action Tracker'!$V45='HIDE DROP DOWNS'!$M$4,1,0))</f>
        <v>0</v>
      </c>
      <c r="Z36" s="14">
        <f>IF(OR('#2 - Sample and Action Tracker'!$U45='HIDE DROP DOWNS'!$L$2,'#2 - Sample and Action Tracker'!$U45='HIDE DROP DOWNS'!$L$3),0,IF('#2 - Sample and Action Tracker'!$V45='HIDE DROP DOWNS'!$M$5,1,0))</f>
        <v>0</v>
      </c>
      <c r="AA36" s="45"/>
    </row>
    <row r="37" spans="1:27" x14ac:dyDescent="0.25">
      <c r="A37" t="s">
        <v>199</v>
      </c>
      <c r="B37" t="s">
        <v>200</v>
      </c>
      <c r="F37" s="3" t="str">
        <f>IF('#2 - Sample and Action Tracker'!F46="","",'#2 - Sample and Action Tracker'!F46)</f>
        <v/>
      </c>
      <c r="G37">
        <f>IF(AND('#2 - Sample and Action Tracker'!N46&lt;&gt;""),1,0)</f>
        <v>0</v>
      </c>
      <c r="H37" t="b">
        <f>IF(AND(OR('#2 - Sample and Action Tracker'!N46&gt;0,'#2 - Sample and Action Tracker'!N46=$E$3),'#2 - Sample and Action Tracker'!N46&lt;&gt;$E$2,'#2 - Sample and Action Tracker'!N46&lt;&gt;$E$4,'#2 - Sample and Action Tracker'!N46&lt;&gt;""), TRUE, FALSE)</f>
        <v>0</v>
      </c>
      <c r="I37" t="b">
        <f>IF(AND('#2 - Sample and Action Tracker'!N46&lt;&gt;$E$2,'#2 - Sample and Action Tracker'!N46&lt;&gt;$E$3,'#2 - Sample and Action Tracker'!N46&lt;&gt;$E$4,'#2 - Sample and Action Tracker'!N46&lt;&gt;""),IF('#2 - Sample and Action Tracker'!N46&gt;'#1 - Facility Info'!$D$24, TRUE, FALSE),FALSE)</f>
        <v>0</v>
      </c>
      <c r="R37" s="14">
        <f>IF(OR('#2 - Sample and Action Tracker'!Q46='HIDE DROP DOWNS'!$J$2,'#2 - Sample and Action Tracker'!Q46='HIDE DROP DOWNS'!$J$3),0,IF('#2 - Sample and Action Tracker'!R46='HIDE DROP DOWNS'!$M$3,1,0))</f>
        <v>0</v>
      </c>
      <c r="S37" s="14">
        <f>IF(OR('#2 - Sample and Action Tracker'!Q46='HIDE DROP DOWNS'!$J$2,'#2 - Sample and Action Tracker'!Q46='HIDE DROP DOWNS'!$J$3),0,IF('#2 - Sample and Action Tracker'!R46='HIDE DROP DOWNS'!$M$4,1,0))</f>
        <v>0</v>
      </c>
      <c r="T37" s="14">
        <f>IF(OR('#2 - Sample and Action Tracker'!$Q46='HIDE DROP DOWNS'!$J$2,'#2 - Sample and Action Tracker'!$Q46='HIDE DROP DOWNS'!$J$3),0,IF('#2 - Sample and Action Tracker'!$R46='HIDE DROP DOWNS'!$M$5,1,0))</f>
        <v>0</v>
      </c>
      <c r="U37" s="14">
        <f>IF(OR('#2 - Sample and Action Tracker'!$S46='HIDE DROP DOWNS'!$K$2,'#2 - Sample and Action Tracker'!$S46='HIDE DROP DOWNS'!$K$3),0,IF('#2 - Sample and Action Tracker'!$T46='HIDE DROP DOWNS'!$M$3,1,0))</f>
        <v>0</v>
      </c>
      <c r="V37" s="14">
        <f>IF(OR('#2 - Sample and Action Tracker'!$S46='HIDE DROP DOWNS'!$K$2,'#2 - Sample and Action Tracker'!$S46='HIDE DROP DOWNS'!$K$3),0,IF('#2 - Sample and Action Tracker'!$T46='HIDE DROP DOWNS'!$M$4,1,0))</f>
        <v>0</v>
      </c>
      <c r="W37" s="14">
        <f>IF(OR('#2 - Sample and Action Tracker'!$S46='HIDE DROP DOWNS'!$K$2,'#2 - Sample and Action Tracker'!$S46='HIDE DROP DOWNS'!$K$3),0,IF('#2 - Sample and Action Tracker'!$T46='HIDE DROP DOWNS'!$M$5,1,0))</f>
        <v>0</v>
      </c>
      <c r="X37" s="14">
        <f>IF(OR('#2 - Sample and Action Tracker'!$U46='HIDE DROP DOWNS'!$L$2,'#2 - Sample and Action Tracker'!$U46='HIDE DROP DOWNS'!$L$3),0,IF('#2 - Sample and Action Tracker'!$V46='HIDE DROP DOWNS'!$M$3,1,0))</f>
        <v>0</v>
      </c>
      <c r="Y37" s="14">
        <f>IF(OR('#2 - Sample and Action Tracker'!$U46='HIDE DROP DOWNS'!$L$2,'#2 - Sample and Action Tracker'!$U46='HIDE DROP DOWNS'!$L$3),0,IF('#2 - Sample and Action Tracker'!$V46='HIDE DROP DOWNS'!$M$4,1,0))</f>
        <v>0</v>
      </c>
      <c r="Z37" s="14">
        <f>IF(OR('#2 - Sample and Action Tracker'!$U46='HIDE DROP DOWNS'!$L$2,'#2 - Sample and Action Tracker'!$U46='HIDE DROP DOWNS'!$L$3),0,IF('#2 - Sample and Action Tracker'!$V46='HIDE DROP DOWNS'!$M$5,1,0))</f>
        <v>0</v>
      </c>
      <c r="AA37" s="45"/>
    </row>
    <row r="38" spans="1:27" x14ac:dyDescent="0.25">
      <c r="A38" t="s">
        <v>201</v>
      </c>
      <c r="B38" t="s">
        <v>202</v>
      </c>
      <c r="F38" s="3" t="str">
        <f>IF('#2 - Sample and Action Tracker'!F47="","",'#2 - Sample and Action Tracker'!F47)</f>
        <v/>
      </c>
      <c r="G38">
        <f>IF(AND('#2 - Sample and Action Tracker'!N47&lt;&gt;""),1,0)</f>
        <v>0</v>
      </c>
      <c r="H38" t="b">
        <f>IF(AND(OR('#2 - Sample and Action Tracker'!N47&gt;0,'#2 - Sample and Action Tracker'!N47=$E$3),'#2 - Sample and Action Tracker'!N47&lt;&gt;$E$2,'#2 - Sample and Action Tracker'!N47&lt;&gt;$E$4,'#2 - Sample and Action Tracker'!N47&lt;&gt;""), TRUE, FALSE)</f>
        <v>0</v>
      </c>
      <c r="I38" t="b">
        <f>IF(AND('#2 - Sample and Action Tracker'!N47&lt;&gt;$E$2,'#2 - Sample and Action Tracker'!N47&lt;&gt;$E$3,'#2 - Sample and Action Tracker'!N47&lt;&gt;$E$4,'#2 - Sample and Action Tracker'!N47&lt;&gt;""),IF('#2 - Sample and Action Tracker'!N47&gt;'#1 - Facility Info'!$D$24, TRUE, FALSE),FALSE)</f>
        <v>0</v>
      </c>
      <c r="R38" s="14">
        <f>IF(OR('#2 - Sample and Action Tracker'!Q47='HIDE DROP DOWNS'!$J$2,'#2 - Sample and Action Tracker'!Q47='HIDE DROP DOWNS'!$J$3),0,IF('#2 - Sample and Action Tracker'!R47='HIDE DROP DOWNS'!$M$3,1,0))</f>
        <v>0</v>
      </c>
      <c r="S38" s="14">
        <f>IF(OR('#2 - Sample and Action Tracker'!Q47='HIDE DROP DOWNS'!$J$2,'#2 - Sample and Action Tracker'!Q47='HIDE DROP DOWNS'!$J$3),0,IF('#2 - Sample and Action Tracker'!R47='HIDE DROP DOWNS'!$M$4,1,0))</f>
        <v>0</v>
      </c>
      <c r="T38" s="14">
        <f>IF(OR('#2 - Sample and Action Tracker'!$Q47='HIDE DROP DOWNS'!$J$2,'#2 - Sample and Action Tracker'!$Q47='HIDE DROP DOWNS'!$J$3),0,IF('#2 - Sample and Action Tracker'!$R47='HIDE DROP DOWNS'!$M$5,1,0))</f>
        <v>0</v>
      </c>
      <c r="U38" s="14">
        <f>IF(OR('#2 - Sample and Action Tracker'!$S47='HIDE DROP DOWNS'!$K$2,'#2 - Sample and Action Tracker'!$S47='HIDE DROP DOWNS'!$K$3),0,IF('#2 - Sample and Action Tracker'!$T47='HIDE DROP DOWNS'!$M$3,1,0))</f>
        <v>0</v>
      </c>
      <c r="V38" s="14">
        <f>IF(OR('#2 - Sample and Action Tracker'!$S47='HIDE DROP DOWNS'!$K$2,'#2 - Sample and Action Tracker'!$S47='HIDE DROP DOWNS'!$K$3),0,IF('#2 - Sample and Action Tracker'!$T47='HIDE DROP DOWNS'!$M$4,1,0))</f>
        <v>0</v>
      </c>
      <c r="W38" s="14">
        <f>IF(OR('#2 - Sample and Action Tracker'!$S47='HIDE DROP DOWNS'!$K$2,'#2 - Sample and Action Tracker'!$S47='HIDE DROP DOWNS'!$K$3),0,IF('#2 - Sample and Action Tracker'!$T47='HIDE DROP DOWNS'!$M$5,1,0))</f>
        <v>0</v>
      </c>
      <c r="X38" s="14">
        <f>IF(OR('#2 - Sample and Action Tracker'!$U47='HIDE DROP DOWNS'!$L$2,'#2 - Sample and Action Tracker'!$U47='HIDE DROP DOWNS'!$L$3),0,IF('#2 - Sample and Action Tracker'!$V47='HIDE DROP DOWNS'!$M$3,1,0))</f>
        <v>0</v>
      </c>
      <c r="Y38" s="14">
        <f>IF(OR('#2 - Sample and Action Tracker'!$U47='HIDE DROP DOWNS'!$L$2,'#2 - Sample and Action Tracker'!$U47='HIDE DROP DOWNS'!$L$3),0,IF('#2 - Sample and Action Tracker'!$V47='HIDE DROP DOWNS'!$M$4,1,0))</f>
        <v>0</v>
      </c>
      <c r="Z38" s="14">
        <f>IF(OR('#2 - Sample and Action Tracker'!$U47='HIDE DROP DOWNS'!$L$2,'#2 - Sample and Action Tracker'!$U47='HIDE DROP DOWNS'!$L$3),0,IF('#2 - Sample and Action Tracker'!$V47='HIDE DROP DOWNS'!$M$5,1,0))</f>
        <v>0</v>
      </c>
      <c r="AA38" s="45"/>
    </row>
    <row r="39" spans="1:27" x14ac:dyDescent="0.25">
      <c r="A39" t="s">
        <v>203</v>
      </c>
      <c r="B39" t="s">
        <v>204</v>
      </c>
      <c r="F39" s="3" t="str">
        <f>IF('#2 - Sample and Action Tracker'!F48="","",'#2 - Sample and Action Tracker'!F48)</f>
        <v/>
      </c>
      <c r="G39">
        <f>IF(AND('#2 - Sample and Action Tracker'!N48&lt;&gt;""),1,0)</f>
        <v>0</v>
      </c>
      <c r="H39" t="b">
        <f>IF(AND(OR('#2 - Sample and Action Tracker'!N48&gt;0,'#2 - Sample and Action Tracker'!N48=$E$3),'#2 - Sample and Action Tracker'!N48&lt;&gt;$E$2,'#2 - Sample and Action Tracker'!N48&lt;&gt;$E$4,'#2 - Sample and Action Tracker'!N48&lt;&gt;""), TRUE, FALSE)</f>
        <v>0</v>
      </c>
      <c r="I39" t="b">
        <f>IF(AND('#2 - Sample and Action Tracker'!N48&lt;&gt;$E$2,'#2 - Sample and Action Tracker'!N48&lt;&gt;$E$3,'#2 - Sample and Action Tracker'!N48&lt;&gt;$E$4,'#2 - Sample and Action Tracker'!N48&lt;&gt;""),IF('#2 - Sample and Action Tracker'!N48&gt;'#1 - Facility Info'!$D$24, TRUE, FALSE),FALSE)</f>
        <v>0</v>
      </c>
      <c r="R39" s="14">
        <f>IF(OR('#2 - Sample and Action Tracker'!Q48='HIDE DROP DOWNS'!$J$2,'#2 - Sample and Action Tracker'!Q48='HIDE DROP DOWNS'!$J$3),0,IF('#2 - Sample and Action Tracker'!R48='HIDE DROP DOWNS'!$M$3,1,0))</f>
        <v>0</v>
      </c>
      <c r="S39" s="14">
        <f>IF(OR('#2 - Sample and Action Tracker'!Q48='HIDE DROP DOWNS'!$J$2,'#2 - Sample and Action Tracker'!Q48='HIDE DROP DOWNS'!$J$3),0,IF('#2 - Sample and Action Tracker'!R48='HIDE DROP DOWNS'!$M$4,1,0))</f>
        <v>0</v>
      </c>
      <c r="T39" s="14">
        <f>IF(OR('#2 - Sample and Action Tracker'!$Q48='HIDE DROP DOWNS'!$J$2,'#2 - Sample and Action Tracker'!$Q48='HIDE DROP DOWNS'!$J$3),0,IF('#2 - Sample and Action Tracker'!$R48='HIDE DROP DOWNS'!$M$5,1,0))</f>
        <v>0</v>
      </c>
      <c r="U39" s="14">
        <f>IF(OR('#2 - Sample and Action Tracker'!$S48='HIDE DROP DOWNS'!$K$2,'#2 - Sample and Action Tracker'!$S48='HIDE DROP DOWNS'!$K$3),0,IF('#2 - Sample and Action Tracker'!$T48='HIDE DROP DOWNS'!$M$3,1,0))</f>
        <v>0</v>
      </c>
      <c r="V39" s="14">
        <f>IF(OR('#2 - Sample and Action Tracker'!$S48='HIDE DROP DOWNS'!$K$2,'#2 - Sample and Action Tracker'!$S48='HIDE DROP DOWNS'!$K$3),0,IF('#2 - Sample and Action Tracker'!$T48='HIDE DROP DOWNS'!$M$4,1,0))</f>
        <v>0</v>
      </c>
      <c r="W39" s="14">
        <f>IF(OR('#2 - Sample and Action Tracker'!$S48='HIDE DROP DOWNS'!$K$2,'#2 - Sample and Action Tracker'!$S48='HIDE DROP DOWNS'!$K$3),0,IF('#2 - Sample and Action Tracker'!$T48='HIDE DROP DOWNS'!$M$5,1,0))</f>
        <v>0</v>
      </c>
      <c r="X39" s="14">
        <f>IF(OR('#2 - Sample and Action Tracker'!$U48='HIDE DROP DOWNS'!$L$2,'#2 - Sample and Action Tracker'!$U48='HIDE DROP DOWNS'!$L$3),0,IF('#2 - Sample and Action Tracker'!$V48='HIDE DROP DOWNS'!$M$3,1,0))</f>
        <v>0</v>
      </c>
      <c r="Y39" s="14">
        <f>IF(OR('#2 - Sample and Action Tracker'!$U48='HIDE DROP DOWNS'!$L$2,'#2 - Sample and Action Tracker'!$U48='HIDE DROP DOWNS'!$L$3),0,IF('#2 - Sample and Action Tracker'!$V48='HIDE DROP DOWNS'!$M$4,1,0))</f>
        <v>0</v>
      </c>
      <c r="Z39" s="14">
        <f>IF(OR('#2 - Sample and Action Tracker'!$U48='HIDE DROP DOWNS'!$L$2,'#2 - Sample and Action Tracker'!$U48='HIDE DROP DOWNS'!$L$3),0,IF('#2 - Sample and Action Tracker'!$V48='HIDE DROP DOWNS'!$M$5,1,0))</f>
        <v>0</v>
      </c>
      <c r="AA39" s="45"/>
    </row>
    <row r="40" spans="1:27" x14ac:dyDescent="0.25">
      <c r="A40" t="s">
        <v>205</v>
      </c>
      <c r="B40" t="s">
        <v>206</v>
      </c>
      <c r="F40" s="3" t="str">
        <f>IF('#2 - Sample and Action Tracker'!F49="","",'#2 - Sample and Action Tracker'!F49)</f>
        <v/>
      </c>
      <c r="G40">
        <f>IF(AND('#2 - Sample and Action Tracker'!N49&lt;&gt;""),1,0)</f>
        <v>0</v>
      </c>
      <c r="H40" t="b">
        <f>IF(AND(OR('#2 - Sample and Action Tracker'!N49&gt;0,'#2 - Sample and Action Tracker'!N49=$E$3),'#2 - Sample and Action Tracker'!N49&lt;&gt;$E$2,'#2 - Sample and Action Tracker'!N49&lt;&gt;$E$4,'#2 - Sample and Action Tracker'!N49&lt;&gt;""), TRUE, FALSE)</f>
        <v>0</v>
      </c>
      <c r="I40" t="b">
        <f>IF(AND('#2 - Sample and Action Tracker'!N49&lt;&gt;$E$2,'#2 - Sample and Action Tracker'!N49&lt;&gt;$E$3,'#2 - Sample and Action Tracker'!N49&lt;&gt;$E$4,'#2 - Sample and Action Tracker'!N49&lt;&gt;""),IF('#2 - Sample and Action Tracker'!N49&gt;'#1 - Facility Info'!$D$24, TRUE, FALSE),FALSE)</f>
        <v>0</v>
      </c>
      <c r="R40" s="14">
        <f>IF(OR('#2 - Sample and Action Tracker'!Q49='HIDE DROP DOWNS'!$J$2,'#2 - Sample and Action Tracker'!Q49='HIDE DROP DOWNS'!$J$3),0,IF('#2 - Sample and Action Tracker'!R49='HIDE DROP DOWNS'!$M$3,1,0))</f>
        <v>0</v>
      </c>
      <c r="S40" s="14">
        <f>IF(OR('#2 - Sample and Action Tracker'!Q49='HIDE DROP DOWNS'!$J$2,'#2 - Sample and Action Tracker'!Q49='HIDE DROP DOWNS'!$J$3),0,IF('#2 - Sample and Action Tracker'!R49='HIDE DROP DOWNS'!$M$4,1,0))</f>
        <v>0</v>
      </c>
      <c r="T40" s="14">
        <f>IF(OR('#2 - Sample and Action Tracker'!$Q49='HIDE DROP DOWNS'!$J$2,'#2 - Sample and Action Tracker'!$Q49='HIDE DROP DOWNS'!$J$3),0,IF('#2 - Sample and Action Tracker'!$R49='HIDE DROP DOWNS'!$M$5,1,0))</f>
        <v>0</v>
      </c>
      <c r="U40" s="14">
        <f>IF(OR('#2 - Sample and Action Tracker'!$S49='HIDE DROP DOWNS'!$K$2,'#2 - Sample and Action Tracker'!$S49='HIDE DROP DOWNS'!$K$3),0,IF('#2 - Sample and Action Tracker'!$T49='HIDE DROP DOWNS'!$M$3,1,0))</f>
        <v>0</v>
      </c>
      <c r="V40" s="14">
        <f>IF(OR('#2 - Sample and Action Tracker'!$S49='HIDE DROP DOWNS'!$K$2,'#2 - Sample and Action Tracker'!$S49='HIDE DROP DOWNS'!$K$3),0,IF('#2 - Sample and Action Tracker'!$T49='HIDE DROP DOWNS'!$M$4,1,0))</f>
        <v>0</v>
      </c>
      <c r="W40" s="14">
        <f>IF(OR('#2 - Sample and Action Tracker'!$S49='HIDE DROP DOWNS'!$K$2,'#2 - Sample and Action Tracker'!$S49='HIDE DROP DOWNS'!$K$3),0,IF('#2 - Sample and Action Tracker'!$T49='HIDE DROP DOWNS'!$M$5,1,0))</f>
        <v>0</v>
      </c>
      <c r="X40" s="14">
        <f>IF(OR('#2 - Sample and Action Tracker'!$U49='HIDE DROP DOWNS'!$L$2,'#2 - Sample and Action Tracker'!$U49='HIDE DROP DOWNS'!$L$3),0,IF('#2 - Sample and Action Tracker'!$V49='HIDE DROP DOWNS'!$M$3,1,0))</f>
        <v>0</v>
      </c>
      <c r="Y40" s="14">
        <f>IF(OR('#2 - Sample and Action Tracker'!$U49='HIDE DROP DOWNS'!$L$2,'#2 - Sample and Action Tracker'!$U49='HIDE DROP DOWNS'!$L$3),0,IF('#2 - Sample and Action Tracker'!$V49='HIDE DROP DOWNS'!$M$4,1,0))</f>
        <v>0</v>
      </c>
      <c r="Z40" s="14">
        <f>IF(OR('#2 - Sample and Action Tracker'!$U49='HIDE DROP DOWNS'!$L$2,'#2 - Sample and Action Tracker'!$U49='HIDE DROP DOWNS'!$L$3),0,IF('#2 - Sample and Action Tracker'!$V49='HIDE DROP DOWNS'!$M$5,1,0))</f>
        <v>0</v>
      </c>
      <c r="AA40" s="45"/>
    </row>
    <row r="41" spans="1:27" x14ac:dyDescent="0.25">
      <c r="A41" t="s">
        <v>207</v>
      </c>
      <c r="B41" t="s">
        <v>208</v>
      </c>
      <c r="F41" s="3" t="str">
        <f>IF('#2 - Sample and Action Tracker'!F50="","",'#2 - Sample and Action Tracker'!F50)</f>
        <v/>
      </c>
      <c r="G41">
        <f>IF(AND('#2 - Sample and Action Tracker'!N50&lt;&gt;""),1,0)</f>
        <v>0</v>
      </c>
      <c r="H41" t="b">
        <f>IF(AND(OR('#2 - Sample and Action Tracker'!N50&gt;0,'#2 - Sample and Action Tracker'!N50=$E$3),'#2 - Sample and Action Tracker'!N50&lt;&gt;$E$2,'#2 - Sample and Action Tracker'!N50&lt;&gt;$E$4,'#2 - Sample and Action Tracker'!N50&lt;&gt;""), TRUE, FALSE)</f>
        <v>0</v>
      </c>
      <c r="I41" t="b">
        <f>IF(AND('#2 - Sample and Action Tracker'!N50&lt;&gt;$E$2,'#2 - Sample and Action Tracker'!N50&lt;&gt;$E$3,'#2 - Sample and Action Tracker'!N50&lt;&gt;$E$4,'#2 - Sample and Action Tracker'!N50&lt;&gt;""),IF('#2 - Sample and Action Tracker'!N50&gt;'#1 - Facility Info'!$D$24, TRUE, FALSE),FALSE)</f>
        <v>0</v>
      </c>
      <c r="R41" s="14">
        <f>IF(OR('#2 - Sample and Action Tracker'!Q50='HIDE DROP DOWNS'!$J$2,'#2 - Sample and Action Tracker'!Q50='HIDE DROP DOWNS'!$J$3),0,IF('#2 - Sample and Action Tracker'!R50='HIDE DROP DOWNS'!$M$3,1,0))</f>
        <v>0</v>
      </c>
      <c r="S41" s="14">
        <f>IF(OR('#2 - Sample and Action Tracker'!Q50='HIDE DROP DOWNS'!$J$2,'#2 - Sample and Action Tracker'!Q50='HIDE DROP DOWNS'!$J$3),0,IF('#2 - Sample and Action Tracker'!R50='HIDE DROP DOWNS'!$M$4,1,0))</f>
        <v>0</v>
      </c>
      <c r="T41" s="14">
        <f>IF(OR('#2 - Sample and Action Tracker'!$Q50='HIDE DROP DOWNS'!$J$2,'#2 - Sample and Action Tracker'!$Q50='HIDE DROP DOWNS'!$J$3),0,IF('#2 - Sample and Action Tracker'!$R50='HIDE DROP DOWNS'!$M$5,1,0))</f>
        <v>0</v>
      </c>
      <c r="U41" s="14">
        <f>IF(OR('#2 - Sample and Action Tracker'!$S50='HIDE DROP DOWNS'!$K$2,'#2 - Sample and Action Tracker'!$S50='HIDE DROP DOWNS'!$K$3),0,IF('#2 - Sample and Action Tracker'!$T50='HIDE DROP DOWNS'!$M$3,1,0))</f>
        <v>0</v>
      </c>
      <c r="V41" s="14">
        <f>IF(OR('#2 - Sample and Action Tracker'!$S50='HIDE DROP DOWNS'!$K$2,'#2 - Sample and Action Tracker'!$S50='HIDE DROP DOWNS'!$K$3),0,IF('#2 - Sample and Action Tracker'!$T50='HIDE DROP DOWNS'!$M$4,1,0))</f>
        <v>0</v>
      </c>
      <c r="W41" s="14">
        <f>IF(OR('#2 - Sample and Action Tracker'!$S50='HIDE DROP DOWNS'!$K$2,'#2 - Sample and Action Tracker'!$S50='HIDE DROP DOWNS'!$K$3),0,IF('#2 - Sample and Action Tracker'!$T50='HIDE DROP DOWNS'!$M$5,1,0))</f>
        <v>0</v>
      </c>
      <c r="X41" s="14">
        <f>IF(OR('#2 - Sample and Action Tracker'!$U50='HIDE DROP DOWNS'!$L$2,'#2 - Sample and Action Tracker'!$U50='HIDE DROP DOWNS'!$L$3),0,IF('#2 - Sample and Action Tracker'!$V50='HIDE DROP DOWNS'!$M$3,1,0))</f>
        <v>0</v>
      </c>
      <c r="Y41" s="14">
        <f>IF(OR('#2 - Sample and Action Tracker'!$U50='HIDE DROP DOWNS'!$L$2,'#2 - Sample and Action Tracker'!$U50='HIDE DROP DOWNS'!$L$3),0,IF('#2 - Sample and Action Tracker'!$V50='HIDE DROP DOWNS'!$M$4,1,0))</f>
        <v>0</v>
      </c>
      <c r="Z41" s="14">
        <f>IF(OR('#2 - Sample and Action Tracker'!$U50='HIDE DROP DOWNS'!$L$2,'#2 - Sample and Action Tracker'!$U50='HIDE DROP DOWNS'!$L$3),0,IF('#2 - Sample and Action Tracker'!$V50='HIDE DROP DOWNS'!$M$5,1,0))</f>
        <v>0</v>
      </c>
      <c r="AA41" s="45"/>
    </row>
    <row r="42" spans="1:27" x14ac:dyDescent="0.25">
      <c r="A42" t="s">
        <v>209</v>
      </c>
      <c r="B42" t="s">
        <v>210</v>
      </c>
      <c r="F42" s="3" t="str">
        <f>IF('#2 - Sample and Action Tracker'!F51="","",'#2 - Sample and Action Tracker'!F51)</f>
        <v/>
      </c>
      <c r="G42">
        <f>IF(AND('#2 - Sample and Action Tracker'!N51&lt;&gt;""),1,0)</f>
        <v>0</v>
      </c>
      <c r="H42" t="b">
        <f>IF(AND(OR('#2 - Sample and Action Tracker'!N51&gt;0,'#2 - Sample and Action Tracker'!N51=$E$3),'#2 - Sample and Action Tracker'!N51&lt;&gt;$E$2,'#2 - Sample and Action Tracker'!N51&lt;&gt;$E$4,'#2 - Sample and Action Tracker'!N51&lt;&gt;""), TRUE, FALSE)</f>
        <v>0</v>
      </c>
      <c r="I42" t="b">
        <f>IF(AND('#2 - Sample and Action Tracker'!N51&lt;&gt;$E$2,'#2 - Sample and Action Tracker'!N51&lt;&gt;$E$3,'#2 - Sample and Action Tracker'!N51&lt;&gt;$E$4,'#2 - Sample and Action Tracker'!N51&lt;&gt;""),IF('#2 - Sample and Action Tracker'!N51&gt;'#1 - Facility Info'!$D$24, TRUE, FALSE),FALSE)</f>
        <v>0</v>
      </c>
      <c r="R42" s="14">
        <f>IF(OR('#2 - Sample and Action Tracker'!Q51='HIDE DROP DOWNS'!$J$2,'#2 - Sample and Action Tracker'!Q51='HIDE DROP DOWNS'!$J$3),0,IF('#2 - Sample and Action Tracker'!R51='HIDE DROP DOWNS'!$M$3,1,0))</f>
        <v>0</v>
      </c>
      <c r="S42" s="14">
        <f>IF(OR('#2 - Sample and Action Tracker'!Q51='HIDE DROP DOWNS'!$J$2,'#2 - Sample and Action Tracker'!Q51='HIDE DROP DOWNS'!$J$3),0,IF('#2 - Sample and Action Tracker'!R51='HIDE DROP DOWNS'!$M$4,1,0))</f>
        <v>0</v>
      </c>
      <c r="T42" s="14">
        <f>IF(OR('#2 - Sample and Action Tracker'!$Q51='HIDE DROP DOWNS'!$J$2,'#2 - Sample and Action Tracker'!$Q51='HIDE DROP DOWNS'!$J$3),0,IF('#2 - Sample and Action Tracker'!$R51='HIDE DROP DOWNS'!$M$5,1,0))</f>
        <v>0</v>
      </c>
      <c r="U42" s="14">
        <f>IF(OR('#2 - Sample and Action Tracker'!$S51='HIDE DROP DOWNS'!$K$2,'#2 - Sample and Action Tracker'!$S51='HIDE DROP DOWNS'!$K$3),0,IF('#2 - Sample and Action Tracker'!$T51='HIDE DROP DOWNS'!$M$3,1,0))</f>
        <v>0</v>
      </c>
      <c r="V42" s="14">
        <f>IF(OR('#2 - Sample and Action Tracker'!$S51='HIDE DROP DOWNS'!$K$2,'#2 - Sample and Action Tracker'!$S51='HIDE DROP DOWNS'!$K$3),0,IF('#2 - Sample and Action Tracker'!$T51='HIDE DROP DOWNS'!$M$4,1,0))</f>
        <v>0</v>
      </c>
      <c r="W42" s="14">
        <f>IF(OR('#2 - Sample and Action Tracker'!$S51='HIDE DROP DOWNS'!$K$2,'#2 - Sample and Action Tracker'!$S51='HIDE DROP DOWNS'!$K$3),0,IF('#2 - Sample and Action Tracker'!$T51='HIDE DROP DOWNS'!$M$5,1,0))</f>
        <v>0</v>
      </c>
      <c r="X42" s="14">
        <f>IF(OR('#2 - Sample and Action Tracker'!$U51='HIDE DROP DOWNS'!$L$2,'#2 - Sample and Action Tracker'!$U51='HIDE DROP DOWNS'!$L$3),0,IF('#2 - Sample and Action Tracker'!$V51='HIDE DROP DOWNS'!$M$3,1,0))</f>
        <v>0</v>
      </c>
      <c r="Y42" s="14">
        <f>IF(OR('#2 - Sample and Action Tracker'!$U51='HIDE DROP DOWNS'!$L$2,'#2 - Sample and Action Tracker'!$U51='HIDE DROP DOWNS'!$L$3),0,IF('#2 - Sample and Action Tracker'!$V51='HIDE DROP DOWNS'!$M$4,1,0))</f>
        <v>0</v>
      </c>
      <c r="Z42" s="14">
        <f>IF(OR('#2 - Sample and Action Tracker'!$U51='HIDE DROP DOWNS'!$L$2,'#2 - Sample and Action Tracker'!$U51='HIDE DROP DOWNS'!$L$3),0,IF('#2 - Sample and Action Tracker'!$V51='HIDE DROP DOWNS'!$M$5,1,0))</f>
        <v>0</v>
      </c>
      <c r="AA42" s="45"/>
    </row>
    <row r="43" spans="1:27" x14ac:dyDescent="0.25">
      <c r="A43" t="s">
        <v>211</v>
      </c>
      <c r="B43" t="s">
        <v>212</v>
      </c>
      <c r="F43" s="3" t="str">
        <f>IF('#2 - Sample and Action Tracker'!F52="","",'#2 - Sample and Action Tracker'!F52)</f>
        <v/>
      </c>
      <c r="G43">
        <f>IF(AND('#2 - Sample and Action Tracker'!N52&lt;&gt;""),1,0)</f>
        <v>0</v>
      </c>
      <c r="H43" t="b">
        <f>IF(AND(OR('#2 - Sample and Action Tracker'!N52&gt;0,'#2 - Sample and Action Tracker'!N52=$E$3),'#2 - Sample and Action Tracker'!N52&lt;&gt;$E$2,'#2 - Sample and Action Tracker'!N52&lt;&gt;$E$4,'#2 - Sample and Action Tracker'!N52&lt;&gt;""), TRUE, FALSE)</f>
        <v>0</v>
      </c>
      <c r="I43" t="b">
        <f>IF(AND('#2 - Sample and Action Tracker'!N52&lt;&gt;$E$2,'#2 - Sample and Action Tracker'!N52&lt;&gt;$E$3,'#2 - Sample and Action Tracker'!N52&lt;&gt;$E$4,'#2 - Sample and Action Tracker'!N52&lt;&gt;""),IF('#2 - Sample and Action Tracker'!N52&gt;'#1 - Facility Info'!$D$24, TRUE, FALSE),FALSE)</f>
        <v>0</v>
      </c>
      <c r="R43" s="14">
        <f>IF(OR('#2 - Sample and Action Tracker'!Q52='HIDE DROP DOWNS'!$J$2,'#2 - Sample and Action Tracker'!Q52='HIDE DROP DOWNS'!$J$3),0,IF('#2 - Sample and Action Tracker'!R52='HIDE DROP DOWNS'!$M$3,1,0))</f>
        <v>0</v>
      </c>
      <c r="S43" s="14">
        <f>IF(OR('#2 - Sample and Action Tracker'!Q52='HIDE DROP DOWNS'!$J$2,'#2 - Sample and Action Tracker'!Q52='HIDE DROP DOWNS'!$J$3),0,IF('#2 - Sample and Action Tracker'!R52='HIDE DROP DOWNS'!$M$4,1,0))</f>
        <v>0</v>
      </c>
      <c r="T43" s="14">
        <f>IF(OR('#2 - Sample and Action Tracker'!$Q52='HIDE DROP DOWNS'!$J$2,'#2 - Sample and Action Tracker'!$Q52='HIDE DROP DOWNS'!$J$3),0,IF('#2 - Sample and Action Tracker'!$R52='HIDE DROP DOWNS'!$M$5,1,0))</f>
        <v>0</v>
      </c>
      <c r="U43" s="14">
        <f>IF(OR('#2 - Sample and Action Tracker'!$S52='HIDE DROP DOWNS'!$K$2,'#2 - Sample and Action Tracker'!$S52='HIDE DROP DOWNS'!$K$3),0,IF('#2 - Sample and Action Tracker'!$T52='HIDE DROP DOWNS'!$M$3,1,0))</f>
        <v>0</v>
      </c>
      <c r="V43" s="14">
        <f>IF(OR('#2 - Sample and Action Tracker'!$S52='HIDE DROP DOWNS'!$K$2,'#2 - Sample and Action Tracker'!$S52='HIDE DROP DOWNS'!$K$3),0,IF('#2 - Sample and Action Tracker'!$T52='HIDE DROP DOWNS'!$M$4,1,0))</f>
        <v>0</v>
      </c>
      <c r="W43" s="14">
        <f>IF(OR('#2 - Sample and Action Tracker'!$S52='HIDE DROP DOWNS'!$K$2,'#2 - Sample and Action Tracker'!$S52='HIDE DROP DOWNS'!$K$3),0,IF('#2 - Sample and Action Tracker'!$T52='HIDE DROP DOWNS'!$M$5,1,0))</f>
        <v>0</v>
      </c>
      <c r="X43" s="14">
        <f>IF(OR('#2 - Sample and Action Tracker'!$U52='HIDE DROP DOWNS'!$L$2,'#2 - Sample and Action Tracker'!$U52='HIDE DROP DOWNS'!$L$3),0,IF('#2 - Sample and Action Tracker'!$V52='HIDE DROP DOWNS'!$M$3,1,0))</f>
        <v>0</v>
      </c>
      <c r="Y43" s="14">
        <f>IF(OR('#2 - Sample and Action Tracker'!$U52='HIDE DROP DOWNS'!$L$2,'#2 - Sample and Action Tracker'!$U52='HIDE DROP DOWNS'!$L$3),0,IF('#2 - Sample and Action Tracker'!$V52='HIDE DROP DOWNS'!$M$4,1,0))</f>
        <v>0</v>
      </c>
      <c r="Z43" s="14">
        <f>IF(OR('#2 - Sample and Action Tracker'!$U52='HIDE DROP DOWNS'!$L$2,'#2 - Sample and Action Tracker'!$U52='HIDE DROP DOWNS'!$L$3),0,IF('#2 - Sample and Action Tracker'!$V52='HIDE DROP DOWNS'!$M$5,1,0))</f>
        <v>0</v>
      </c>
      <c r="AA43" s="45"/>
    </row>
    <row r="44" spans="1:27" x14ac:dyDescent="0.25">
      <c r="A44" t="s">
        <v>213</v>
      </c>
      <c r="B44" t="s">
        <v>214</v>
      </c>
      <c r="F44" s="3" t="str">
        <f>IF('#2 - Sample and Action Tracker'!F53="","",'#2 - Sample and Action Tracker'!F53)</f>
        <v/>
      </c>
      <c r="G44">
        <f>IF(AND('#2 - Sample and Action Tracker'!N53&lt;&gt;""),1,0)</f>
        <v>0</v>
      </c>
      <c r="H44" t="b">
        <f>IF(AND(OR('#2 - Sample and Action Tracker'!N53&gt;0,'#2 - Sample and Action Tracker'!N53=$E$3),'#2 - Sample and Action Tracker'!N53&lt;&gt;$E$2,'#2 - Sample and Action Tracker'!N53&lt;&gt;$E$4,'#2 - Sample and Action Tracker'!N53&lt;&gt;""), TRUE, FALSE)</f>
        <v>0</v>
      </c>
      <c r="I44" t="b">
        <f>IF(AND('#2 - Sample and Action Tracker'!N53&lt;&gt;$E$2,'#2 - Sample and Action Tracker'!N53&lt;&gt;$E$3,'#2 - Sample and Action Tracker'!N53&lt;&gt;$E$4,'#2 - Sample and Action Tracker'!N53&lt;&gt;""),IF('#2 - Sample and Action Tracker'!N53&gt;'#1 - Facility Info'!$D$24, TRUE, FALSE),FALSE)</f>
        <v>0</v>
      </c>
      <c r="R44" s="14">
        <f>IF(OR('#2 - Sample and Action Tracker'!Q53='HIDE DROP DOWNS'!$J$2,'#2 - Sample and Action Tracker'!Q53='HIDE DROP DOWNS'!$J$3),0,IF('#2 - Sample and Action Tracker'!R53='HIDE DROP DOWNS'!$M$3,1,0))</f>
        <v>0</v>
      </c>
      <c r="S44" s="14">
        <f>IF(OR('#2 - Sample and Action Tracker'!Q53='HIDE DROP DOWNS'!$J$2,'#2 - Sample and Action Tracker'!Q53='HIDE DROP DOWNS'!$J$3),0,IF('#2 - Sample and Action Tracker'!R53='HIDE DROP DOWNS'!$M$4,1,0))</f>
        <v>0</v>
      </c>
      <c r="T44" s="14">
        <f>IF(OR('#2 - Sample and Action Tracker'!$Q53='HIDE DROP DOWNS'!$J$2,'#2 - Sample and Action Tracker'!$Q53='HIDE DROP DOWNS'!$J$3),0,IF('#2 - Sample and Action Tracker'!$R53='HIDE DROP DOWNS'!$M$5,1,0))</f>
        <v>0</v>
      </c>
      <c r="U44" s="14">
        <f>IF(OR('#2 - Sample and Action Tracker'!$S53='HIDE DROP DOWNS'!$K$2,'#2 - Sample and Action Tracker'!$S53='HIDE DROP DOWNS'!$K$3),0,IF('#2 - Sample and Action Tracker'!$T53='HIDE DROP DOWNS'!$M$3,1,0))</f>
        <v>0</v>
      </c>
      <c r="V44" s="14">
        <f>IF(OR('#2 - Sample and Action Tracker'!$S53='HIDE DROP DOWNS'!$K$2,'#2 - Sample and Action Tracker'!$S53='HIDE DROP DOWNS'!$K$3),0,IF('#2 - Sample and Action Tracker'!$T53='HIDE DROP DOWNS'!$M$4,1,0))</f>
        <v>0</v>
      </c>
      <c r="W44" s="14">
        <f>IF(OR('#2 - Sample and Action Tracker'!$S53='HIDE DROP DOWNS'!$K$2,'#2 - Sample and Action Tracker'!$S53='HIDE DROP DOWNS'!$K$3),0,IF('#2 - Sample and Action Tracker'!$T53='HIDE DROP DOWNS'!$M$5,1,0))</f>
        <v>0</v>
      </c>
      <c r="X44" s="14">
        <f>IF(OR('#2 - Sample and Action Tracker'!$U53='HIDE DROP DOWNS'!$L$2,'#2 - Sample and Action Tracker'!$U53='HIDE DROP DOWNS'!$L$3),0,IF('#2 - Sample and Action Tracker'!$V53='HIDE DROP DOWNS'!$M$3,1,0))</f>
        <v>0</v>
      </c>
      <c r="Y44" s="14">
        <f>IF(OR('#2 - Sample and Action Tracker'!$U53='HIDE DROP DOWNS'!$L$2,'#2 - Sample and Action Tracker'!$U53='HIDE DROP DOWNS'!$L$3),0,IF('#2 - Sample and Action Tracker'!$V53='HIDE DROP DOWNS'!$M$4,1,0))</f>
        <v>0</v>
      </c>
      <c r="Z44" s="14">
        <f>IF(OR('#2 - Sample and Action Tracker'!$U53='HIDE DROP DOWNS'!$L$2,'#2 - Sample and Action Tracker'!$U53='HIDE DROP DOWNS'!$L$3),0,IF('#2 - Sample and Action Tracker'!$V53='HIDE DROP DOWNS'!$M$5,1,0))</f>
        <v>0</v>
      </c>
      <c r="AA44" s="45"/>
    </row>
    <row r="45" spans="1:27" x14ac:dyDescent="0.25">
      <c r="A45" t="s">
        <v>215</v>
      </c>
      <c r="B45" t="s">
        <v>216</v>
      </c>
      <c r="F45" s="3" t="str">
        <f>IF('#2 - Sample and Action Tracker'!F54="","",'#2 - Sample and Action Tracker'!F54)</f>
        <v/>
      </c>
      <c r="G45">
        <f>IF(AND('#2 - Sample and Action Tracker'!N54&lt;&gt;""),1,0)</f>
        <v>0</v>
      </c>
      <c r="H45" t="b">
        <f>IF(AND(OR('#2 - Sample and Action Tracker'!N54&gt;0,'#2 - Sample and Action Tracker'!N54=$E$3),'#2 - Sample and Action Tracker'!N54&lt;&gt;$E$2,'#2 - Sample and Action Tracker'!N54&lt;&gt;$E$4,'#2 - Sample and Action Tracker'!N54&lt;&gt;""), TRUE, FALSE)</f>
        <v>0</v>
      </c>
      <c r="I45" t="b">
        <f>IF(AND('#2 - Sample and Action Tracker'!N54&lt;&gt;$E$2,'#2 - Sample and Action Tracker'!N54&lt;&gt;$E$3,'#2 - Sample and Action Tracker'!N54&lt;&gt;$E$4,'#2 - Sample and Action Tracker'!N54&lt;&gt;""),IF('#2 - Sample and Action Tracker'!N54&gt;'#1 - Facility Info'!$D$24, TRUE, FALSE),FALSE)</f>
        <v>0</v>
      </c>
      <c r="R45" s="14">
        <f>IF(OR('#2 - Sample and Action Tracker'!Q54='HIDE DROP DOWNS'!$J$2,'#2 - Sample and Action Tracker'!Q54='HIDE DROP DOWNS'!$J$3),0,IF('#2 - Sample and Action Tracker'!R54='HIDE DROP DOWNS'!$M$3,1,0))</f>
        <v>0</v>
      </c>
      <c r="S45" s="14">
        <f>IF(OR('#2 - Sample and Action Tracker'!Q54='HIDE DROP DOWNS'!$J$2,'#2 - Sample and Action Tracker'!Q54='HIDE DROP DOWNS'!$J$3),0,IF('#2 - Sample and Action Tracker'!R54='HIDE DROP DOWNS'!$M$4,1,0))</f>
        <v>0</v>
      </c>
      <c r="T45" s="14">
        <f>IF(OR('#2 - Sample and Action Tracker'!$Q54='HIDE DROP DOWNS'!$J$2,'#2 - Sample and Action Tracker'!$Q54='HIDE DROP DOWNS'!$J$3),0,IF('#2 - Sample and Action Tracker'!$R54='HIDE DROP DOWNS'!$M$5,1,0))</f>
        <v>0</v>
      </c>
      <c r="U45" s="14">
        <f>IF(OR('#2 - Sample and Action Tracker'!$S54='HIDE DROP DOWNS'!$K$2,'#2 - Sample and Action Tracker'!$S54='HIDE DROP DOWNS'!$K$3),0,IF('#2 - Sample and Action Tracker'!$T54='HIDE DROP DOWNS'!$M$3,1,0))</f>
        <v>0</v>
      </c>
      <c r="V45" s="14">
        <f>IF(OR('#2 - Sample and Action Tracker'!$S54='HIDE DROP DOWNS'!$K$2,'#2 - Sample and Action Tracker'!$S54='HIDE DROP DOWNS'!$K$3),0,IF('#2 - Sample and Action Tracker'!$T54='HIDE DROP DOWNS'!$M$4,1,0))</f>
        <v>0</v>
      </c>
      <c r="W45" s="14">
        <f>IF(OR('#2 - Sample and Action Tracker'!$S54='HIDE DROP DOWNS'!$K$2,'#2 - Sample and Action Tracker'!$S54='HIDE DROP DOWNS'!$K$3),0,IF('#2 - Sample and Action Tracker'!$T54='HIDE DROP DOWNS'!$M$5,1,0))</f>
        <v>0</v>
      </c>
      <c r="X45" s="14">
        <f>IF(OR('#2 - Sample and Action Tracker'!$U54='HIDE DROP DOWNS'!$L$2,'#2 - Sample and Action Tracker'!$U54='HIDE DROP DOWNS'!$L$3),0,IF('#2 - Sample and Action Tracker'!$V54='HIDE DROP DOWNS'!$M$3,1,0))</f>
        <v>0</v>
      </c>
      <c r="Y45" s="14">
        <f>IF(OR('#2 - Sample and Action Tracker'!$U54='HIDE DROP DOWNS'!$L$2,'#2 - Sample and Action Tracker'!$U54='HIDE DROP DOWNS'!$L$3),0,IF('#2 - Sample and Action Tracker'!$V54='HIDE DROP DOWNS'!$M$4,1,0))</f>
        <v>0</v>
      </c>
      <c r="Z45" s="14">
        <f>IF(OR('#2 - Sample and Action Tracker'!$U54='HIDE DROP DOWNS'!$L$2,'#2 - Sample and Action Tracker'!$U54='HIDE DROP DOWNS'!$L$3),0,IF('#2 - Sample and Action Tracker'!$V54='HIDE DROP DOWNS'!$M$5,1,0))</f>
        <v>0</v>
      </c>
      <c r="AA45" s="45"/>
    </row>
    <row r="46" spans="1:27" x14ac:dyDescent="0.25">
      <c r="A46" t="s">
        <v>217</v>
      </c>
      <c r="B46" t="s">
        <v>218</v>
      </c>
      <c r="F46" s="3" t="str">
        <f>IF('#2 - Sample and Action Tracker'!F55="","",'#2 - Sample and Action Tracker'!F55)</f>
        <v/>
      </c>
      <c r="G46">
        <f>IF(AND('#2 - Sample and Action Tracker'!N55&lt;&gt;""),1,0)</f>
        <v>0</v>
      </c>
      <c r="H46" t="b">
        <f>IF(AND(OR('#2 - Sample and Action Tracker'!N55&gt;0,'#2 - Sample and Action Tracker'!N55=$E$3),'#2 - Sample and Action Tracker'!N55&lt;&gt;$E$2,'#2 - Sample and Action Tracker'!N55&lt;&gt;$E$4,'#2 - Sample and Action Tracker'!N55&lt;&gt;""), TRUE, FALSE)</f>
        <v>0</v>
      </c>
      <c r="I46" t="b">
        <f>IF(AND('#2 - Sample and Action Tracker'!N55&lt;&gt;$E$2,'#2 - Sample and Action Tracker'!N55&lt;&gt;$E$3,'#2 - Sample and Action Tracker'!N55&lt;&gt;$E$4,'#2 - Sample and Action Tracker'!N55&lt;&gt;""),IF('#2 - Sample and Action Tracker'!N55&gt;'#1 - Facility Info'!$D$24, TRUE, FALSE),FALSE)</f>
        <v>0</v>
      </c>
      <c r="R46" s="14">
        <f>IF(OR('#2 - Sample and Action Tracker'!Q55='HIDE DROP DOWNS'!$J$2,'#2 - Sample and Action Tracker'!Q55='HIDE DROP DOWNS'!$J$3),0,IF('#2 - Sample and Action Tracker'!R55='HIDE DROP DOWNS'!$M$3,1,0))</f>
        <v>0</v>
      </c>
      <c r="S46" s="14">
        <f>IF(OR('#2 - Sample and Action Tracker'!Q55='HIDE DROP DOWNS'!$J$2,'#2 - Sample and Action Tracker'!Q55='HIDE DROP DOWNS'!$J$3),0,IF('#2 - Sample and Action Tracker'!R55='HIDE DROP DOWNS'!$M$4,1,0))</f>
        <v>0</v>
      </c>
      <c r="T46" s="14">
        <f>IF(OR('#2 - Sample and Action Tracker'!$Q55='HIDE DROP DOWNS'!$J$2,'#2 - Sample and Action Tracker'!$Q55='HIDE DROP DOWNS'!$J$3),0,IF('#2 - Sample and Action Tracker'!$R55='HIDE DROP DOWNS'!$M$5,1,0))</f>
        <v>0</v>
      </c>
      <c r="U46" s="14">
        <f>IF(OR('#2 - Sample and Action Tracker'!$S55='HIDE DROP DOWNS'!$K$2,'#2 - Sample and Action Tracker'!$S55='HIDE DROP DOWNS'!$K$3),0,IF('#2 - Sample and Action Tracker'!$T55='HIDE DROP DOWNS'!$M$3,1,0))</f>
        <v>0</v>
      </c>
      <c r="V46" s="14">
        <f>IF(OR('#2 - Sample and Action Tracker'!$S55='HIDE DROP DOWNS'!$K$2,'#2 - Sample and Action Tracker'!$S55='HIDE DROP DOWNS'!$K$3),0,IF('#2 - Sample and Action Tracker'!$T55='HIDE DROP DOWNS'!$M$4,1,0))</f>
        <v>0</v>
      </c>
      <c r="W46" s="14">
        <f>IF(OR('#2 - Sample and Action Tracker'!$S55='HIDE DROP DOWNS'!$K$2,'#2 - Sample and Action Tracker'!$S55='HIDE DROP DOWNS'!$K$3),0,IF('#2 - Sample and Action Tracker'!$T55='HIDE DROP DOWNS'!$M$5,1,0))</f>
        <v>0</v>
      </c>
      <c r="X46" s="14">
        <f>IF(OR('#2 - Sample and Action Tracker'!$U55='HIDE DROP DOWNS'!$L$2,'#2 - Sample and Action Tracker'!$U55='HIDE DROP DOWNS'!$L$3),0,IF('#2 - Sample and Action Tracker'!$V55='HIDE DROP DOWNS'!$M$3,1,0))</f>
        <v>0</v>
      </c>
      <c r="Y46" s="14">
        <f>IF(OR('#2 - Sample and Action Tracker'!$U55='HIDE DROP DOWNS'!$L$2,'#2 - Sample and Action Tracker'!$U55='HIDE DROP DOWNS'!$L$3),0,IF('#2 - Sample and Action Tracker'!$V55='HIDE DROP DOWNS'!$M$4,1,0))</f>
        <v>0</v>
      </c>
      <c r="Z46" s="14">
        <f>IF(OR('#2 - Sample and Action Tracker'!$U55='HIDE DROP DOWNS'!$L$2,'#2 - Sample and Action Tracker'!$U55='HIDE DROP DOWNS'!$L$3),0,IF('#2 - Sample and Action Tracker'!$V55='HIDE DROP DOWNS'!$M$5,1,0))</f>
        <v>0</v>
      </c>
      <c r="AA46" s="45"/>
    </row>
    <row r="47" spans="1:27" x14ac:dyDescent="0.25">
      <c r="A47" t="s">
        <v>219</v>
      </c>
      <c r="B47" t="s">
        <v>220</v>
      </c>
      <c r="F47" s="3" t="str">
        <f>IF('#2 - Sample and Action Tracker'!F56="","",'#2 - Sample and Action Tracker'!F56)</f>
        <v/>
      </c>
      <c r="G47">
        <f>IF(AND('#2 - Sample and Action Tracker'!N56&lt;&gt;""),1,0)</f>
        <v>0</v>
      </c>
      <c r="H47" t="b">
        <f>IF(AND(OR('#2 - Sample and Action Tracker'!N56&gt;0,'#2 - Sample and Action Tracker'!N56=$E$3),'#2 - Sample and Action Tracker'!N56&lt;&gt;$E$2,'#2 - Sample and Action Tracker'!N56&lt;&gt;$E$4,'#2 - Sample and Action Tracker'!N56&lt;&gt;""), TRUE, FALSE)</f>
        <v>0</v>
      </c>
      <c r="I47" t="b">
        <f>IF(AND('#2 - Sample and Action Tracker'!N56&lt;&gt;$E$2,'#2 - Sample and Action Tracker'!N56&lt;&gt;$E$3,'#2 - Sample and Action Tracker'!N56&lt;&gt;$E$4,'#2 - Sample and Action Tracker'!N56&lt;&gt;""),IF('#2 - Sample and Action Tracker'!N56&gt;'#1 - Facility Info'!$D$24, TRUE, FALSE),FALSE)</f>
        <v>0</v>
      </c>
      <c r="R47" s="14">
        <f>IF(OR('#2 - Sample and Action Tracker'!Q56='HIDE DROP DOWNS'!$J$2,'#2 - Sample and Action Tracker'!Q56='HIDE DROP DOWNS'!$J$3),0,IF('#2 - Sample and Action Tracker'!R56='HIDE DROP DOWNS'!$M$3,1,0))</f>
        <v>0</v>
      </c>
      <c r="S47" s="14">
        <f>IF(OR('#2 - Sample and Action Tracker'!Q56='HIDE DROP DOWNS'!$J$2,'#2 - Sample and Action Tracker'!Q56='HIDE DROP DOWNS'!$J$3),0,IF('#2 - Sample and Action Tracker'!R56='HIDE DROP DOWNS'!$M$4,1,0))</f>
        <v>0</v>
      </c>
      <c r="T47" s="14">
        <f>IF(OR('#2 - Sample and Action Tracker'!$Q56='HIDE DROP DOWNS'!$J$2,'#2 - Sample and Action Tracker'!$Q56='HIDE DROP DOWNS'!$J$3),0,IF('#2 - Sample and Action Tracker'!$R56='HIDE DROP DOWNS'!$M$5,1,0))</f>
        <v>0</v>
      </c>
      <c r="U47" s="14">
        <f>IF(OR('#2 - Sample and Action Tracker'!$S56='HIDE DROP DOWNS'!$K$2,'#2 - Sample and Action Tracker'!$S56='HIDE DROP DOWNS'!$K$3),0,IF('#2 - Sample and Action Tracker'!$T56='HIDE DROP DOWNS'!$M$3,1,0))</f>
        <v>0</v>
      </c>
      <c r="V47" s="14">
        <f>IF(OR('#2 - Sample and Action Tracker'!$S56='HIDE DROP DOWNS'!$K$2,'#2 - Sample and Action Tracker'!$S56='HIDE DROP DOWNS'!$K$3),0,IF('#2 - Sample and Action Tracker'!$T56='HIDE DROP DOWNS'!$M$4,1,0))</f>
        <v>0</v>
      </c>
      <c r="W47" s="14">
        <f>IF(OR('#2 - Sample and Action Tracker'!$S56='HIDE DROP DOWNS'!$K$2,'#2 - Sample and Action Tracker'!$S56='HIDE DROP DOWNS'!$K$3),0,IF('#2 - Sample and Action Tracker'!$T56='HIDE DROP DOWNS'!$M$5,1,0))</f>
        <v>0</v>
      </c>
      <c r="X47" s="14">
        <f>IF(OR('#2 - Sample and Action Tracker'!$U56='HIDE DROP DOWNS'!$L$2,'#2 - Sample and Action Tracker'!$U56='HIDE DROP DOWNS'!$L$3),0,IF('#2 - Sample and Action Tracker'!$V56='HIDE DROP DOWNS'!$M$3,1,0))</f>
        <v>0</v>
      </c>
      <c r="Y47" s="14">
        <f>IF(OR('#2 - Sample and Action Tracker'!$U56='HIDE DROP DOWNS'!$L$2,'#2 - Sample and Action Tracker'!$U56='HIDE DROP DOWNS'!$L$3),0,IF('#2 - Sample and Action Tracker'!$V56='HIDE DROP DOWNS'!$M$4,1,0))</f>
        <v>0</v>
      </c>
      <c r="Z47" s="14">
        <f>IF(OR('#2 - Sample and Action Tracker'!$U56='HIDE DROP DOWNS'!$L$2,'#2 - Sample and Action Tracker'!$U56='HIDE DROP DOWNS'!$L$3),0,IF('#2 - Sample and Action Tracker'!$V56='HIDE DROP DOWNS'!$M$5,1,0))</f>
        <v>0</v>
      </c>
      <c r="AA47" s="45"/>
    </row>
    <row r="48" spans="1:27" x14ac:dyDescent="0.25">
      <c r="A48" t="s">
        <v>221</v>
      </c>
      <c r="B48" t="s">
        <v>222</v>
      </c>
      <c r="F48" s="3" t="str">
        <f>IF('#2 - Sample and Action Tracker'!F57="","",'#2 - Sample and Action Tracker'!F57)</f>
        <v/>
      </c>
      <c r="G48">
        <f>IF(AND('#2 - Sample and Action Tracker'!N57&lt;&gt;""),1,0)</f>
        <v>0</v>
      </c>
      <c r="H48" t="b">
        <f>IF(AND(OR('#2 - Sample and Action Tracker'!N57&gt;0,'#2 - Sample and Action Tracker'!N57=$E$3),'#2 - Sample and Action Tracker'!N57&lt;&gt;$E$2,'#2 - Sample and Action Tracker'!N57&lt;&gt;$E$4,'#2 - Sample and Action Tracker'!N57&lt;&gt;""), TRUE, FALSE)</f>
        <v>0</v>
      </c>
      <c r="I48" t="b">
        <f>IF(AND('#2 - Sample and Action Tracker'!N57&lt;&gt;$E$2,'#2 - Sample and Action Tracker'!N57&lt;&gt;$E$3,'#2 - Sample and Action Tracker'!N57&lt;&gt;$E$4,'#2 - Sample and Action Tracker'!N57&lt;&gt;""),IF('#2 - Sample and Action Tracker'!N57&gt;'#1 - Facility Info'!$D$24, TRUE, FALSE),FALSE)</f>
        <v>0</v>
      </c>
      <c r="R48" s="14">
        <f>IF(OR('#2 - Sample and Action Tracker'!Q57='HIDE DROP DOWNS'!$J$2,'#2 - Sample and Action Tracker'!Q57='HIDE DROP DOWNS'!$J$3),0,IF('#2 - Sample and Action Tracker'!R57='HIDE DROP DOWNS'!$M$3,1,0))</f>
        <v>0</v>
      </c>
      <c r="S48" s="14">
        <f>IF(OR('#2 - Sample and Action Tracker'!Q57='HIDE DROP DOWNS'!$J$2,'#2 - Sample and Action Tracker'!Q57='HIDE DROP DOWNS'!$J$3),0,IF('#2 - Sample and Action Tracker'!R57='HIDE DROP DOWNS'!$M$4,1,0))</f>
        <v>0</v>
      </c>
      <c r="T48" s="14">
        <f>IF(OR('#2 - Sample and Action Tracker'!$Q57='HIDE DROP DOWNS'!$J$2,'#2 - Sample and Action Tracker'!$Q57='HIDE DROP DOWNS'!$J$3),0,IF('#2 - Sample and Action Tracker'!$R57='HIDE DROP DOWNS'!$M$5,1,0))</f>
        <v>0</v>
      </c>
      <c r="U48" s="14">
        <f>IF(OR('#2 - Sample and Action Tracker'!$S57='HIDE DROP DOWNS'!$K$2,'#2 - Sample and Action Tracker'!$S57='HIDE DROP DOWNS'!$K$3),0,IF('#2 - Sample and Action Tracker'!$T57='HIDE DROP DOWNS'!$M$3,1,0))</f>
        <v>0</v>
      </c>
      <c r="V48" s="14">
        <f>IF(OR('#2 - Sample and Action Tracker'!$S57='HIDE DROP DOWNS'!$K$2,'#2 - Sample and Action Tracker'!$S57='HIDE DROP DOWNS'!$K$3),0,IF('#2 - Sample and Action Tracker'!$T57='HIDE DROP DOWNS'!$M$4,1,0))</f>
        <v>0</v>
      </c>
      <c r="W48" s="14">
        <f>IF(OR('#2 - Sample and Action Tracker'!$S57='HIDE DROP DOWNS'!$K$2,'#2 - Sample and Action Tracker'!$S57='HIDE DROP DOWNS'!$K$3),0,IF('#2 - Sample and Action Tracker'!$T57='HIDE DROP DOWNS'!$M$5,1,0))</f>
        <v>0</v>
      </c>
      <c r="X48" s="14">
        <f>IF(OR('#2 - Sample and Action Tracker'!$U57='HIDE DROP DOWNS'!$L$2,'#2 - Sample and Action Tracker'!$U57='HIDE DROP DOWNS'!$L$3),0,IF('#2 - Sample and Action Tracker'!$V57='HIDE DROP DOWNS'!$M$3,1,0))</f>
        <v>0</v>
      </c>
      <c r="Y48" s="14">
        <f>IF(OR('#2 - Sample and Action Tracker'!$U57='HIDE DROP DOWNS'!$L$2,'#2 - Sample and Action Tracker'!$U57='HIDE DROP DOWNS'!$L$3),0,IF('#2 - Sample and Action Tracker'!$V57='HIDE DROP DOWNS'!$M$4,1,0))</f>
        <v>0</v>
      </c>
      <c r="Z48" s="14">
        <f>IF(OR('#2 - Sample and Action Tracker'!$U57='HIDE DROP DOWNS'!$L$2,'#2 - Sample and Action Tracker'!$U57='HIDE DROP DOWNS'!$L$3),0,IF('#2 - Sample and Action Tracker'!$V57='HIDE DROP DOWNS'!$M$5,1,0))</f>
        <v>0</v>
      </c>
      <c r="AA48" s="45"/>
    </row>
    <row r="49" spans="1:27" x14ac:dyDescent="0.25">
      <c r="A49" t="s">
        <v>223</v>
      </c>
      <c r="B49" t="s">
        <v>224</v>
      </c>
      <c r="F49" s="3" t="str">
        <f>IF('#2 - Sample and Action Tracker'!F58="","",'#2 - Sample and Action Tracker'!F58)</f>
        <v/>
      </c>
      <c r="G49">
        <f>IF(AND('#2 - Sample and Action Tracker'!N58&lt;&gt;""),1,0)</f>
        <v>0</v>
      </c>
      <c r="H49" t="b">
        <f>IF(AND(OR('#2 - Sample and Action Tracker'!N58&gt;0,'#2 - Sample and Action Tracker'!N58=$E$3),'#2 - Sample and Action Tracker'!N58&lt;&gt;$E$2,'#2 - Sample and Action Tracker'!N58&lt;&gt;$E$4,'#2 - Sample and Action Tracker'!N58&lt;&gt;""), TRUE, FALSE)</f>
        <v>0</v>
      </c>
      <c r="I49" t="b">
        <f>IF(AND('#2 - Sample and Action Tracker'!N58&lt;&gt;$E$2,'#2 - Sample and Action Tracker'!N58&lt;&gt;$E$3,'#2 - Sample and Action Tracker'!N58&lt;&gt;$E$4,'#2 - Sample and Action Tracker'!N58&lt;&gt;""),IF('#2 - Sample and Action Tracker'!N58&gt;'#1 - Facility Info'!$D$24, TRUE, FALSE),FALSE)</f>
        <v>0</v>
      </c>
      <c r="R49" s="14">
        <f>IF(OR('#2 - Sample and Action Tracker'!Q58='HIDE DROP DOWNS'!$J$2,'#2 - Sample and Action Tracker'!Q58='HIDE DROP DOWNS'!$J$3),0,IF('#2 - Sample and Action Tracker'!R58='HIDE DROP DOWNS'!$M$3,1,0))</f>
        <v>0</v>
      </c>
      <c r="S49" s="14">
        <f>IF(OR('#2 - Sample and Action Tracker'!Q58='HIDE DROP DOWNS'!$J$2,'#2 - Sample and Action Tracker'!Q58='HIDE DROP DOWNS'!$J$3),0,IF('#2 - Sample and Action Tracker'!R58='HIDE DROP DOWNS'!$M$4,1,0))</f>
        <v>0</v>
      </c>
      <c r="T49" s="14">
        <f>IF(OR('#2 - Sample and Action Tracker'!$Q58='HIDE DROP DOWNS'!$J$2,'#2 - Sample and Action Tracker'!$Q58='HIDE DROP DOWNS'!$J$3),0,IF('#2 - Sample and Action Tracker'!$R58='HIDE DROP DOWNS'!$M$5,1,0))</f>
        <v>0</v>
      </c>
      <c r="U49" s="14">
        <f>IF(OR('#2 - Sample and Action Tracker'!$S58='HIDE DROP DOWNS'!$K$2,'#2 - Sample and Action Tracker'!$S58='HIDE DROP DOWNS'!$K$3),0,IF('#2 - Sample and Action Tracker'!$T58='HIDE DROP DOWNS'!$M$3,1,0))</f>
        <v>0</v>
      </c>
      <c r="V49" s="14">
        <f>IF(OR('#2 - Sample and Action Tracker'!$S58='HIDE DROP DOWNS'!$K$2,'#2 - Sample and Action Tracker'!$S58='HIDE DROP DOWNS'!$K$3),0,IF('#2 - Sample and Action Tracker'!$T58='HIDE DROP DOWNS'!$M$4,1,0))</f>
        <v>0</v>
      </c>
      <c r="W49" s="14">
        <f>IF(OR('#2 - Sample and Action Tracker'!$S58='HIDE DROP DOWNS'!$K$2,'#2 - Sample and Action Tracker'!$S58='HIDE DROP DOWNS'!$K$3),0,IF('#2 - Sample and Action Tracker'!$T58='HIDE DROP DOWNS'!$M$5,1,0))</f>
        <v>0</v>
      </c>
      <c r="X49" s="14">
        <f>IF(OR('#2 - Sample and Action Tracker'!$U58='HIDE DROP DOWNS'!$L$2,'#2 - Sample and Action Tracker'!$U58='HIDE DROP DOWNS'!$L$3),0,IF('#2 - Sample and Action Tracker'!$V58='HIDE DROP DOWNS'!$M$3,1,0))</f>
        <v>0</v>
      </c>
      <c r="Y49" s="14">
        <f>IF(OR('#2 - Sample and Action Tracker'!$U58='HIDE DROP DOWNS'!$L$2,'#2 - Sample and Action Tracker'!$U58='HIDE DROP DOWNS'!$L$3),0,IF('#2 - Sample and Action Tracker'!$V58='HIDE DROP DOWNS'!$M$4,1,0))</f>
        <v>0</v>
      </c>
      <c r="Z49" s="14">
        <f>IF(OR('#2 - Sample and Action Tracker'!$U58='HIDE DROP DOWNS'!$L$2,'#2 - Sample and Action Tracker'!$U58='HIDE DROP DOWNS'!$L$3),0,IF('#2 - Sample and Action Tracker'!$V58='HIDE DROP DOWNS'!$M$5,1,0))</f>
        <v>0</v>
      </c>
      <c r="AA49" s="45"/>
    </row>
    <row r="50" spans="1:27" x14ac:dyDescent="0.25">
      <c r="A50" t="s">
        <v>225</v>
      </c>
      <c r="B50" t="s">
        <v>226</v>
      </c>
      <c r="F50" s="3" t="str">
        <f>IF('#2 - Sample and Action Tracker'!F59="","",'#2 - Sample and Action Tracker'!F59)</f>
        <v/>
      </c>
      <c r="G50">
        <f>IF(AND('#2 - Sample and Action Tracker'!N59&lt;&gt;""),1,0)</f>
        <v>0</v>
      </c>
      <c r="H50" t="b">
        <f>IF(AND(OR('#2 - Sample and Action Tracker'!N59&gt;0,'#2 - Sample and Action Tracker'!N59=$E$3),'#2 - Sample and Action Tracker'!N59&lt;&gt;$E$2,'#2 - Sample and Action Tracker'!N59&lt;&gt;$E$4,'#2 - Sample and Action Tracker'!N59&lt;&gt;""), TRUE, FALSE)</f>
        <v>0</v>
      </c>
      <c r="I50" t="b">
        <f>IF(AND('#2 - Sample and Action Tracker'!N59&lt;&gt;$E$2,'#2 - Sample and Action Tracker'!N59&lt;&gt;$E$3,'#2 - Sample and Action Tracker'!N59&lt;&gt;$E$4,'#2 - Sample and Action Tracker'!N59&lt;&gt;""),IF('#2 - Sample and Action Tracker'!N59&gt;'#1 - Facility Info'!$D$24, TRUE, FALSE),FALSE)</f>
        <v>0</v>
      </c>
      <c r="R50" s="14">
        <f>IF(OR('#2 - Sample and Action Tracker'!Q59='HIDE DROP DOWNS'!$J$2,'#2 - Sample and Action Tracker'!Q59='HIDE DROP DOWNS'!$J$3),0,IF('#2 - Sample and Action Tracker'!R59='HIDE DROP DOWNS'!$M$3,1,0))</f>
        <v>0</v>
      </c>
      <c r="S50" s="14">
        <f>IF(OR('#2 - Sample and Action Tracker'!Q59='HIDE DROP DOWNS'!$J$2,'#2 - Sample and Action Tracker'!Q59='HIDE DROP DOWNS'!$J$3),0,IF('#2 - Sample and Action Tracker'!R59='HIDE DROP DOWNS'!$M$4,1,0))</f>
        <v>0</v>
      </c>
      <c r="T50" s="14">
        <f>IF(OR('#2 - Sample and Action Tracker'!$Q59='HIDE DROP DOWNS'!$J$2,'#2 - Sample and Action Tracker'!$Q59='HIDE DROP DOWNS'!$J$3),0,IF('#2 - Sample and Action Tracker'!$R59='HIDE DROP DOWNS'!$M$5,1,0))</f>
        <v>0</v>
      </c>
      <c r="U50" s="14">
        <f>IF(OR('#2 - Sample and Action Tracker'!$S59='HIDE DROP DOWNS'!$K$2,'#2 - Sample and Action Tracker'!$S59='HIDE DROP DOWNS'!$K$3),0,IF('#2 - Sample and Action Tracker'!$T59='HIDE DROP DOWNS'!$M$3,1,0))</f>
        <v>0</v>
      </c>
      <c r="V50" s="14">
        <f>IF(OR('#2 - Sample and Action Tracker'!$S59='HIDE DROP DOWNS'!$K$2,'#2 - Sample and Action Tracker'!$S59='HIDE DROP DOWNS'!$K$3),0,IF('#2 - Sample and Action Tracker'!$T59='HIDE DROP DOWNS'!$M$4,1,0))</f>
        <v>0</v>
      </c>
      <c r="W50" s="14">
        <f>IF(OR('#2 - Sample and Action Tracker'!$S59='HIDE DROP DOWNS'!$K$2,'#2 - Sample and Action Tracker'!$S59='HIDE DROP DOWNS'!$K$3),0,IF('#2 - Sample and Action Tracker'!$T59='HIDE DROP DOWNS'!$M$5,1,0))</f>
        <v>0</v>
      </c>
      <c r="X50" s="14">
        <f>IF(OR('#2 - Sample and Action Tracker'!$U59='HIDE DROP DOWNS'!$L$2,'#2 - Sample and Action Tracker'!$U59='HIDE DROP DOWNS'!$L$3),0,IF('#2 - Sample and Action Tracker'!$V59='HIDE DROP DOWNS'!$M$3,1,0))</f>
        <v>0</v>
      </c>
      <c r="Y50" s="14">
        <f>IF(OR('#2 - Sample and Action Tracker'!$U59='HIDE DROP DOWNS'!$L$2,'#2 - Sample and Action Tracker'!$U59='HIDE DROP DOWNS'!$L$3),0,IF('#2 - Sample and Action Tracker'!$V59='HIDE DROP DOWNS'!$M$4,1,0))</f>
        <v>0</v>
      </c>
      <c r="Z50" s="14">
        <f>IF(OR('#2 - Sample and Action Tracker'!$U59='HIDE DROP DOWNS'!$L$2,'#2 - Sample and Action Tracker'!$U59='HIDE DROP DOWNS'!$L$3),0,IF('#2 - Sample and Action Tracker'!$V59='HIDE DROP DOWNS'!$M$5,1,0))</f>
        <v>0</v>
      </c>
      <c r="AA50" s="45"/>
    </row>
    <row r="51" spans="1:27" x14ac:dyDescent="0.25">
      <c r="A51" t="s">
        <v>227</v>
      </c>
      <c r="B51" t="s">
        <v>228</v>
      </c>
      <c r="F51" s="3" t="str">
        <f>IF('#2 - Sample and Action Tracker'!F60="","",'#2 - Sample and Action Tracker'!F60)</f>
        <v/>
      </c>
      <c r="G51">
        <f>IF(AND('#2 - Sample and Action Tracker'!N60&lt;&gt;""),1,0)</f>
        <v>0</v>
      </c>
      <c r="H51" t="b">
        <f>IF(AND(OR('#2 - Sample and Action Tracker'!N60&gt;0,'#2 - Sample and Action Tracker'!N60=$E$3),'#2 - Sample and Action Tracker'!N60&lt;&gt;$E$2,'#2 - Sample and Action Tracker'!N60&lt;&gt;$E$4,'#2 - Sample and Action Tracker'!N60&lt;&gt;""), TRUE, FALSE)</f>
        <v>0</v>
      </c>
      <c r="I51" t="b">
        <f>IF(AND('#2 - Sample and Action Tracker'!N60&lt;&gt;$E$2,'#2 - Sample and Action Tracker'!N60&lt;&gt;$E$3,'#2 - Sample and Action Tracker'!N60&lt;&gt;$E$4,'#2 - Sample and Action Tracker'!N60&lt;&gt;""),IF('#2 - Sample and Action Tracker'!N60&gt;'#1 - Facility Info'!$D$24, TRUE, FALSE),FALSE)</f>
        <v>0</v>
      </c>
      <c r="R51" s="14">
        <f>IF(OR('#2 - Sample and Action Tracker'!Q60='HIDE DROP DOWNS'!$J$2,'#2 - Sample and Action Tracker'!Q60='HIDE DROP DOWNS'!$J$3),0,IF('#2 - Sample and Action Tracker'!R60='HIDE DROP DOWNS'!$M$3,1,0))</f>
        <v>0</v>
      </c>
      <c r="S51" s="14">
        <f>IF(OR('#2 - Sample and Action Tracker'!Q60='HIDE DROP DOWNS'!$J$2,'#2 - Sample and Action Tracker'!Q60='HIDE DROP DOWNS'!$J$3),0,IF('#2 - Sample and Action Tracker'!R60='HIDE DROP DOWNS'!$M$4,1,0))</f>
        <v>0</v>
      </c>
      <c r="T51" s="14">
        <f>IF(OR('#2 - Sample and Action Tracker'!$Q60='HIDE DROP DOWNS'!$J$2,'#2 - Sample and Action Tracker'!$Q60='HIDE DROP DOWNS'!$J$3),0,IF('#2 - Sample and Action Tracker'!$R60='HIDE DROP DOWNS'!$M$5,1,0))</f>
        <v>0</v>
      </c>
      <c r="U51" s="14">
        <f>IF(OR('#2 - Sample and Action Tracker'!$S60='HIDE DROP DOWNS'!$K$2,'#2 - Sample and Action Tracker'!$S60='HIDE DROP DOWNS'!$K$3),0,IF('#2 - Sample and Action Tracker'!$T60='HIDE DROP DOWNS'!$M$3,1,0))</f>
        <v>0</v>
      </c>
      <c r="V51" s="14">
        <f>IF(OR('#2 - Sample and Action Tracker'!$S60='HIDE DROP DOWNS'!$K$2,'#2 - Sample and Action Tracker'!$S60='HIDE DROP DOWNS'!$K$3),0,IF('#2 - Sample and Action Tracker'!$T60='HIDE DROP DOWNS'!$M$4,1,0))</f>
        <v>0</v>
      </c>
      <c r="W51" s="14">
        <f>IF(OR('#2 - Sample and Action Tracker'!$S60='HIDE DROP DOWNS'!$K$2,'#2 - Sample and Action Tracker'!$S60='HIDE DROP DOWNS'!$K$3),0,IF('#2 - Sample and Action Tracker'!$T60='HIDE DROP DOWNS'!$M$5,1,0))</f>
        <v>0</v>
      </c>
      <c r="X51" s="14">
        <f>IF(OR('#2 - Sample and Action Tracker'!$U60='HIDE DROP DOWNS'!$L$2,'#2 - Sample and Action Tracker'!$U60='HIDE DROP DOWNS'!$L$3),0,IF('#2 - Sample and Action Tracker'!$V60='HIDE DROP DOWNS'!$M$3,1,0))</f>
        <v>0</v>
      </c>
      <c r="Y51" s="14">
        <f>IF(OR('#2 - Sample and Action Tracker'!$U60='HIDE DROP DOWNS'!$L$2,'#2 - Sample and Action Tracker'!$U60='HIDE DROP DOWNS'!$L$3),0,IF('#2 - Sample and Action Tracker'!$V60='HIDE DROP DOWNS'!$M$4,1,0))</f>
        <v>0</v>
      </c>
      <c r="Z51" s="14">
        <f>IF(OR('#2 - Sample and Action Tracker'!$U60='HIDE DROP DOWNS'!$L$2,'#2 - Sample and Action Tracker'!$U60='HIDE DROP DOWNS'!$L$3),0,IF('#2 - Sample and Action Tracker'!$V60='HIDE DROP DOWNS'!$M$5,1,0))</f>
        <v>0</v>
      </c>
      <c r="AA51" s="45"/>
    </row>
    <row r="52" spans="1:27" x14ac:dyDescent="0.25">
      <c r="A52" t="s">
        <v>229</v>
      </c>
      <c r="B52" t="s">
        <v>230</v>
      </c>
      <c r="F52" s="3" t="str">
        <f>IF('#2 - Sample and Action Tracker'!F61="","",'#2 - Sample and Action Tracker'!F61)</f>
        <v/>
      </c>
      <c r="G52">
        <f>IF(AND('#2 - Sample and Action Tracker'!N61&lt;&gt;""),1,0)</f>
        <v>0</v>
      </c>
      <c r="H52" t="b">
        <f>IF(AND(OR('#2 - Sample and Action Tracker'!N61&gt;0,'#2 - Sample and Action Tracker'!N61=$E$3),'#2 - Sample and Action Tracker'!N61&lt;&gt;$E$2,'#2 - Sample and Action Tracker'!N61&lt;&gt;$E$4,'#2 - Sample and Action Tracker'!N61&lt;&gt;""), TRUE, FALSE)</f>
        <v>0</v>
      </c>
      <c r="I52" t="b">
        <f>IF(AND('#2 - Sample and Action Tracker'!N61&lt;&gt;$E$2,'#2 - Sample and Action Tracker'!N61&lt;&gt;$E$3,'#2 - Sample and Action Tracker'!N61&lt;&gt;$E$4,'#2 - Sample and Action Tracker'!N61&lt;&gt;""),IF('#2 - Sample and Action Tracker'!N61&gt;'#1 - Facility Info'!$D$24, TRUE, FALSE),FALSE)</f>
        <v>0</v>
      </c>
      <c r="R52" s="14">
        <f>IF(OR('#2 - Sample and Action Tracker'!Q61='HIDE DROP DOWNS'!$J$2,'#2 - Sample and Action Tracker'!Q61='HIDE DROP DOWNS'!$J$3),0,IF('#2 - Sample and Action Tracker'!R61='HIDE DROP DOWNS'!$M$3,1,0))</f>
        <v>0</v>
      </c>
      <c r="S52" s="14">
        <f>IF(OR('#2 - Sample and Action Tracker'!Q61='HIDE DROP DOWNS'!$J$2,'#2 - Sample and Action Tracker'!Q61='HIDE DROP DOWNS'!$J$3),0,IF('#2 - Sample and Action Tracker'!R61='HIDE DROP DOWNS'!$M$4,1,0))</f>
        <v>0</v>
      </c>
      <c r="T52" s="14">
        <f>IF(OR('#2 - Sample and Action Tracker'!$Q61='HIDE DROP DOWNS'!$J$2,'#2 - Sample and Action Tracker'!$Q61='HIDE DROP DOWNS'!$J$3),0,IF('#2 - Sample and Action Tracker'!$R61='HIDE DROP DOWNS'!$M$5,1,0))</f>
        <v>0</v>
      </c>
      <c r="U52" s="14">
        <f>IF(OR('#2 - Sample and Action Tracker'!$S61='HIDE DROP DOWNS'!$K$2,'#2 - Sample and Action Tracker'!$S61='HIDE DROP DOWNS'!$K$3),0,IF('#2 - Sample and Action Tracker'!$T61='HIDE DROP DOWNS'!$M$3,1,0))</f>
        <v>0</v>
      </c>
      <c r="V52" s="14">
        <f>IF(OR('#2 - Sample and Action Tracker'!$S61='HIDE DROP DOWNS'!$K$2,'#2 - Sample and Action Tracker'!$S61='HIDE DROP DOWNS'!$K$3),0,IF('#2 - Sample and Action Tracker'!$T61='HIDE DROP DOWNS'!$M$4,1,0))</f>
        <v>0</v>
      </c>
      <c r="W52" s="14">
        <f>IF(OR('#2 - Sample and Action Tracker'!$S61='HIDE DROP DOWNS'!$K$2,'#2 - Sample and Action Tracker'!$S61='HIDE DROP DOWNS'!$K$3),0,IF('#2 - Sample and Action Tracker'!$T61='HIDE DROP DOWNS'!$M$5,1,0))</f>
        <v>0</v>
      </c>
      <c r="X52" s="14">
        <f>IF(OR('#2 - Sample and Action Tracker'!$U61='HIDE DROP DOWNS'!$L$2,'#2 - Sample and Action Tracker'!$U61='HIDE DROP DOWNS'!$L$3),0,IF('#2 - Sample and Action Tracker'!$V61='HIDE DROP DOWNS'!$M$3,1,0))</f>
        <v>0</v>
      </c>
      <c r="Y52" s="14">
        <f>IF(OR('#2 - Sample and Action Tracker'!$U61='HIDE DROP DOWNS'!$L$2,'#2 - Sample and Action Tracker'!$U61='HIDE DROP DOWNS'!$L$3),0,IF('#2 - Sample and Action Tracker'!$V61='HIDE DROP DOWNS'!$M$4,1,0))</f>
        <v>0</v>
      </c>
      <c r="Z52" s="14">
        <f>IF(OR('#2 - Sample and Action Tracker'!$U61='HIDE DROP DOWNS'!$L$2,'#2 - Sample and Action Tracker'!$U61='HIDE DROP DOWNS'!$L$3),0,IF('#2 - Sample and Action Tracker'!$V61='HIDE DROP DOWNS'!$M$5,1,0))</f>
        <v>0</v>
      </c>
      <c r="AA52" s="45"/>
    </row>
    <row r="53" spans="1:27" x14ac:dyDescent="0.25">
      <c r="A53" t="s">
        <v>231</v>
      </c>
      <c r="B53" t="s">
        <v>232</v>
      </c>
      <c r="F53" s="3" t="str">
        <f>IF('#2 - Sample and Action Tracker'!F62="","",'#2 - Sample and Action Tracker'!F62)</f>
        <v/>
      </c>
      <c r="G53">
        <f>IF(AND('#2 - Sample and Action Tracker'!N62&lt;&gt;""),1,0)</f>
        <v>0</v>
      </c>
      <c r="H53" t="b">
        <f>IF(AND(OR('#2 - Sample and Action Tracker'!N62&gt;0,'#2 - Sample and Action Tracker'!N62=$E$3),'#2 - Sample and Action Tracker'!N62&lt;&gt;$E$2,'#2 - Sample and Action Tracker'!N62&lt;&gt;$E$4,'#2 - Sample and Action Tracker'!N62&lt;&gt;""), TRUE, FALSE)</f>
        <v>0</v>
      </c>
      <c r="I53" t="b">
        <f>IF(AND('#2 - Sample and Action Tracker'!N62&lt;&gt;$E$2,'#2 - Sample and Action Tracker'!N62&lt;&gt;$E$3,'#2 - Sample and Action Tracker'!N62&lt;&gt;$E$4,'#2 - Sample and Action Tracker'!N62&lt;&gt;""),IF('#2 - Sample and Action Tracker'!N62&gt;'#1 - Facility Info'!$D$24, TRUE, FALSE),FALSE)</f>
        <v>0</v>
      </c>
      <c r="R53" s="14">
        <f>IF(OR('#2 - Sample and Action Tracker'!Q62='HIDE DROP DOWNS'!$J$2,'#2 - Sample and Action Tracker'!Q62='HIDE DROP DOWNS'!$J$3),0,IF('#2 - Sample and Action Tracker'!R62='HIDE DROP DOWNS'!$M$3,1,0))</f>
        <v>0</v>
      </c>
      <c r="S53" s="14">
        <f>IF(OR('#2 - Sample and Action Tracker'!Q62='HIDE DROP DOWNS'!$J$2,'#2 - Sample and Action Tracker'!Q62='HIDE DROP DOWNS'!$J$3),0,IF('#2 - Sample and Action Tracker'!R62='HIDE DROP DOWNS'!$M$4,1,0))</f>
        <v>0</v>
      </c>
      <c r="T53" s="14">
        <f>IF(OR('#2 - Sample and Action Tracker'!$Q62='HIDE DROP DOWNS'!$J$2,'#2 - Sample and Action Tracker'!$Q62='HIDE DROP DOWNS'!$J$3),0,IF('#2 - Sample and Action Tracker'!$R62='HIDE DROP DOWNS'!$M$5,1,0))</f>
        <v>0</v>
      </c>
      <c r="U53" s="14">
        <f>IF(OR('#2 - Sample and Action Tracker'!$S62='HIDE DROP DOWNS'!$K$2,'#2 - Sample and Action Tracker'!$S62='HIDE DROP DOWNS'!$K$3),0,IF('#2 - Sample and Action Tracker'!$T62='HIDE DROP DOWNS'!$M$3,1,0))</f>
        <v>0</v>
      </c>
      <c r="V53" s="14">
        <f>IF(OR('#2 - Sample and Action Tracker'!$S62='HIDE DROP DOWNS'!$K$2,'#2 - Sample and Action Tracker'!$S62='HIDE DROP DOWNS'!$K$3),0,IF('#2 - Sample and Action Tracker'!$T62='HIDE DROP DOWNS'!$M$4,1,0))</f>
        <v>0</v>
      </c>
      <c r="W53" s="14">
        <f>IF(OR('#2 - Sample and Action Tracker'!$S62='HIDE DROP DOWNS'!$K$2,'#2 - Sample and Action Tracker'!$S62='HIDE DROP DOWNS'!$K$3),0,IF('#2 - Sample and Action Tracker'!$T62='HIDE DROP DOWNS'!$M$5,1,0))</f>
        <v>0</v>
      </c>
      <c r="X53" s="14">
        <f>IF(OR('#2 - Sample and Action Tracker'!$U62='HIDE DROP DOWNS'!$L$2,'#2 - Sample and Action Tracker'!$U62='HIDE DROP DOWNS'!$L$3),0,IF('#2 - Sample and Action Tracker'!$V62='HIDE DROP DOWNS'!$M$3,1,0))</f>
        <v>0</v>
      </c>
      <c r="Y53" s="14">
        <f>IF(OR('#2 - Sample and Action Tracker'!$U62='HIDE DROP DOWNS'!$L$2,'#2 - Sample and Action Tracker'!$U62='HIDE DROP DOWNS'!$L$3),0,IF('#2 - Sample and Action Tracker'!$V62='HIDE DROP DOWNS'!$M$4,1,0))</f>
        <v>0</v>
      </c>
      <c r="Z53" s="14">
        <f>IF(OR('#2 - Sample and Action Tracker'!$U62='HIDE DROP DOWNS'!$L$2,'#2 - Sample and Action Tracker'!$U62='HIDE DROP DOWNS'!$L$3),0,IF('#2 - Sample and Action Tracker'!$V62='HIDE DROP DOWNS'!$M$5,1,0))</f>
        <v>0</v>
      </c>
      <c r="AA53" s="45"/>
    </row>
    <row r="54" spans="1:27" x14ac:dyDescent="0.25">
      <c r="A54" t="s">
        <v>233</v>
      </c>
      <c r="B54" t="s">
        <v>234</v>
      </c>
      <c r="F54" s="3" t="str">
        <f>IF('#2 - Sample and Action Tracker'!F63="","",'#2 - Sample and Action Tracker'!F63)</f>
        <v/>
      </c>
      <c r="G54">
        <f>IF(AND('#2 - Sample and Action Tracker'!N63&lt;&gt;""),1,0)</f>
        <v>0</v>
      </c>
      <c r="H54" t="b">
        <f>IF(AND(OR('#2 - Sample and Action Tracker'!N63&gt;0,'#2 - Sample and Action Tracker'!N63=$E$3),'#2 - Sample and Action Tracker'!N63&lt;&gt;$E$2,'#2 - Sample and Action Tracker'!N63&lt;&gt;$E$4,'#2 - Sample and Action Tracker'!N63&lt;&gt;""), TRUE, FALSE)</f>
        <v>0</v>
      </c>
      <c r="I54" t="b">
        <f>IF(AND('#2 - Sample and Action Tracker'!N63&lt;&gt;$E$2,'#2 - Sample and Action Tracker'!N63&lt;&gt;$E$3,'#2 - Sample and Action Tracker'!N63&lt;&gt;$E$4,'#2 - Sample and Action Tracker'!N63&lt;&gt;""),IF('#2 - Sample and Action Tracker'!N63&gt;'#1 - Facility Info'!$D$24, TRUE, FALSE),FALSE)</f>
        <v>0</v>
      </c>
      <c r="R54" s="14">
        <f>IF(OR('#2 - Sample and Action Tracker'!Q63='HIDE DROP DOWNS'!$J$2,'#2 - Sample and Action Tracker'!Q63='HIDE DROP DOWNS'!$J$3),0,IF('#2 - Sample and Action Tracker'!R63='HIDE DROP DOWNS'!$M$3,1,0))</f>
        <v>0</v>
      </c>
      <c r="S54" s="14">
        <f>IF(OR('#2 - Sample and Action Tracker'!Q63='HIDE DROP DOWNS'!$J$2,'#2 - Sample and Action Tracker'!Q63='HIDE DROP DOWNS'!$J$3),0,IF('#2 - Sample and Action Tracker'!R63='HIDE DROP DOWNS'!$M$4,1,0))</f>
        <v>0</v>
      </c>
      <c r="T54" s="14">
        <f>IF(OR('#2 - Sample and Action Tracker'!$Q63='HIDE DROP DOWNS'!$J$2,'#2 - Sample and Action Tracker'!$Q63='HIDE DROP DOWNS'!$J$3),0,IF('#2 - Sample and Action Tracker'!$R63='HIDE DROP DOWNS'!$M$5,1,0))</f>
        <v>0</v>
      </c>
      <c r="U54" s="14">
        <f>IF(OR('#2 - Sample and Action Tracker'!$S63='HIDE DROP DOWNS'!$K$2,'#2 - Sample and Action Tracker'!$S63='HIDE DROP DOWNS'!$K$3),0,IF('#2 - Sample and Action Tracker'!$T63='HIDE DROP DOWNS'!$M$3,1,0))</f>
        <v>0</v>
      </c>
      <c r="V54" s="14">
        <f>IF(OR('#2 - Sample and Action Tracker'!$S63='HIDE DROP DOWNS'!$K$2,'#2 - Sample and Action Tracker'!$S63='HIDE DROP DOWNS'!$K$3),0,IF('#2 - Sample and Action Tracker'!$T63='HIDE DROP DOWNS'!$M$4,1,0))</f>
        <v>0</v>
      </c>
      <c r="W54" s="14">
        <f>IF(OR('#2 - Sample and Action Tracker'!$S63='HIDE DROP DOWNS'!$K$2,'#2 - Sample and Action Tracker'!$S63='HIDE DROP DOWNS'!$K$3),0,IF('#2 - Sample and Action Tracker'!$T63='HIDE DROP DOWNS'!$M$5,1,0))</f>
        <v>0</v>
      </c>
      <c r="X54" s="14">
        <f>IF(OR('#2 - Sample and Action Tracker'!$U63='HIDE DROP DOWNS'!$L$2,'#2 - Sample and Action Tracker'!$U63='HIDE DROP DOWNS'!$L$3),0,IF('#2 - Sample and Action Tracker'!$V63='HIDE DROP DOWNS'!$M$3,1,0))</f>
        <v>0</v>
      </c>
      <c r="Y54" s="14">
        <f>IF(OR('#2 - Sample and Action Tracker'!$U63='HIDE DROP DOWNS'!$L$2,'#2 - Sample and Action Tracker'!$U63='HIDE DROP DOWNS'!$L$3),0,IF('#2 - Sample and Action Tracker'!$V63='HIDE DROP DOWNS'!$M$4,1,0))</f>
        <v>0</v>
      </c>
      <c r="Z54" s="14">
        <f>IF(OR('#2 - Sample and Action Tracker'!$U63='HIDE DROP DOWNS'!$L$2,'#2 - Sample and Action Tracker'!$U63='HIDE DROP DOWNS'!$L$3),0,IF('#2 - Sample and Action Tracker'!$V63='HIDE DROP DOWNS'!$M$5,1,0))</f>
        <v>0</v>
      </c>
      <c r="AA54" s="45"/>
    </row>
    <row r="55" spans="1:27" x14ac:dyDescent="0.25">
      <c r="A55" t="s">
        <v>235</v>
      </c>
      <c r="B55" t="s">
        <v>236</v>
      </c>
      <c r="F55" s="3" t="str">
        <f>IF('#2 - Sample and Action Tracker'!F64="","",'#2 - Sample and Action Tracker'!F64)</f>
        <v/>
      </c>
      <c r="G55">
        <f>IF(AND('#2 - Sample and Action Tracker'!N64&lt;&gt;""),1,0)</f>
        <v>0</v>
      </c>
      <c r="H55" t="b">
        <f>IF(AND(OR('#2 - Sample and Action Tracker'!N64&gt;0,'#2 - Sample and Action Tracker'!N64=$E$3),'#2 - Sample and Action Tracker'!N64&lt;&gt;$E$2,'#2 - Sample and Action Tracker'!N64&lt;&gt;$E$4,'#2 - Sample and Action Tracker'!N64&lt;&gt;""), TRUE, FALSE)</f>
        <v>0</v>
      </c>
      <c r="I55" t="b">
        <f>IF(AND('#2 - Sample and Action Tracker'!N64&lt;&gt;$E$2,'#2 - Sample and Action Tracker'!N64&lt;&gt;$E$3,'#2 - Sample and Action Tracker'!N64&lt;&gt;$E$4,'#2 - Sample and Action Tracker'!N64&lt;&gt;""),IF('#2 - Sample and Action Tracker'!N64&gt;'#1 - Facility Info'!$D$24, TRUE, FALSE),FALSE)</f>
        <v>0</v>
      </c>
      <c r="R55" s="14">
        <f>IF(OR('#2 - Sample and Action Tracker'!Q64='HIDE DROP DOWNS'!$J$2,'#2 - Sample and Action Tracker'!Q64='HIDE DROP DOWNS'!$J$3),0,IF('#2 - Sample and Action Tracker'!R64='HIDE DROP DOWNS'!$M$3,1,0))</f>
        <v>0</v>
      </c>
      <c r="S55" s="14">
        <f>IF(OR('#2 - Sample and Action Tracker'!Q64='HIDE DROP DOWNS'!$J$2,'#2 - Sample and Action Tracker'!Q64='HIDE DROP DOWNS'!$J$3),0,IF('#2 - Sample and Action Tracker'!R64='HIDE DROP DOWNS'!$M$4,1,0))</f>
        <v>0</v>
      </c>
      <c r="T55" s="14">
        <f>IF(OR('#2 - Sample and Action Tracker'!$Q64='HIDE DROP DOWNS'!$J$2,'#2 - Sample and Action Tracker'!$Q64='HIDE DROP DOWNS'!$J$3),0,IF('#2 - Sample and Action Tracker'!$R64='HIDE DROP DOWNS'!$M$5,1,0))</f>
        <v>0</v>
      </c>
      <c r="U55" s="14">
        <f>IF(OR('#2 - Sample and Action Tracker'!$S64='HIDE DROP DOWNS'!$K$2,'#2 - Sample and Action Tracker'!$S64='HIDE DROP DOWNS'!$K$3),0,IF('#2 - Sample and Action Tracker'!$T64='HIDE DROP DOWNS'!$M$3,1,0))</f>
        <v>0</v>
      </c>
      <c r="V55" s="14">
        <f>IF(OR('#2 - Sample and Action Tracker'!$S64='HIDE DROP DOWNS'!$K$2,'#2 - Sample and Action Tracker'!$S64='HIDE DROP DOWNS'!$K$3),0,IF('#2 - Sample and Action Tracker'!$T64='HIDE DROP DOWNS'!$M$4,1,0))</f>
        <v>0</v>
      </c>
      <c r="W55" s="14">
        <f>IF(OR('#2 - Sample and Action Tracker'!$S64='HIDE DROP DOWNS'!$K$2,'#2 - Sample and Action Tracker'!$S64='HIDE DROP DOWNS'!$K$3),0,IF('#2 - Sample and Action Tracker'!$T64='HIDE DROP DOWNS'!$M$5,1,0))</f>
        <v>0</v>
      </c>
      <c r="X55" s="14">
        <f>IF(OR('#2 - Sample and Action Tracker'!$U64='HIDE DROP DOWNS'!$L$2,'#2 - Sample and Action Tracker'!$U64='HIDE DROP DOWNS'!$L$3),0,IF('#2 - Sample and Action Tracker'!$V64='HIDE DROP DOWNS'!$M$3,1,0))</f>
        <v>0</v>
      </c>
      <c r="Y55" s="14">
        <f>IF(OR('#2 - Sample and Action Tracker'!$U64='HIDE DROP DOWNS'!$L$2,'#2 - Sample and Action Tracker'!$U64='HIDE DROP DOWNS'!$L$3),0,IF('#2 - Sample and Action Tracker'!$V64='HIDE DROP DOWNS'!$M$4,1,0))</f>
        <v>0</v>
      </c>
      <c r="Z55" s="14">
        <f>IF(OR('#2 - Sample and Action Tracker'!$U64='HIDE DROP DOWNS'!$L$2,'#2 - Sample and Action Tracker'!$U64='HIDE DROP DOWNS'!$L$3),0,IF('#2 - Sample and Action Tracker'!$V64='HIDE DROP DOWNS'!$M$5,1,0))</f>
        <v>0</v>
      </c>
      <c r="AA55" s="45"/>
    </row>
    <row r="56" spans="1:27" x14ac:dyDescent="0.25">
      <c r="A56" t="s">
        <v>237</v>
      </c>
      <c r="B56" t="s">
        <v>238</v>
      </c>
      <c r="F56" s="3" t="str">
        <f>IF('#2 - Sample and Action Tracker'!F65="","",'#2 - Sample and Action Tracker'!F65)</f>
        <v/>
      </c>
      <c r="G56">
        <f>IF(AND('#2 - Sample and Action Tracker'!N65&lt;&gt;""),1,0)</f>
        <v>0</v>
      </c>
      <c r="H56" t="b">
        <f>IF(AND(OR('#2 - Sample and Action Tracker'!N65&gt;0,'#2 - Sample and Action Tracker'!N65=$E$3),'#2 - Sample and Action Tracker'!N65&lt;&gt;$E$2,'#2 - Sample and Action Tracker'!N65&lt;&gt;$E$4,'#2 - Sample and Action Tracker'!N65&lt;&gt;""), TRUE, FALSE)</f>
        <v>0</v>
      </c>
      <c r="I56" t="b">
        <f>IF(AND('#2 - Sample and Action Tracker'!N65&lt;&gt;$E$2,'#2 - Sample and Action Tracker'!N65&lt;&gt;$E$3,'#2 - Sample and Action Tracker'!N65&lt;&gt;$E$4,'#2 - Sample and Action Tracker'!N65&lt;&gt;""),IF('#2 - Sample and Action Tracker'!N65&gt;'#1 - Facility Info'!$D$24, TRUE, FALSE),FALSE)</f>
        <v>0</v>
      </c>
      <c r="R56" s="14">
        <f>IF(OR('#2 - Sample and Action Tracker'!Q65='HIDE DROP DOWNS'!$J$2,'#2 - Sample and Action Tracker'!Q65='HIDE DROP DOWNS'!$J$3),0,IF('#2 - Sample and Action Tracker'!R65='HIDE DROP DOWNS'!$M$3,1,0))</f>
        <v>0</v>
      </c>
      <c r="S56" s="14">
        <f>IF(OR('#2 - Sample and Action Tracker'!Q65='HIDE DROP DOWNS'!$J$2,'#2 - Sample and Action Tracker'!Q65='HIDE DROP DOWNS'!$J$3),0,IF('#2 - Sample and Action Tracker'!R65='HIDE DROP DOWNS'!$M$4,1,0))</f>
        <v>0</v>
      </c>
      <c r="T56" s="14">
        <f>IF(OR('#2 - Sample and Action Tracker'!$Q65='HIDE DROP DOWNS'!$J$2,'#2 - Sample and Action Tracker'!$Q65='HIDE DROP DOWNS'!$J$3),0,IF('#2 - Sample and Action Tracker'!$R65='HIDE DROP DOWNS'!$M$5,1,0))</f>
        <v>0</v>
      </c>
      <c r="U56" s="14">
        <f>IF(OR('#2 - Sample and Action Tracker'!$S65='HIDE DROP DOWNS'!$K$2,'#2 - Sample and Action Tracker'!$S65='HIDE DROP DOWNS'!$K$3),0,IF('#2 - Sample and Action Tracker'!$T65='HIDE DROP DOWNS'!$M$3,1,0))</f>
        <v>0</v>
      </c>
      <c r="V56" s="14">
        <f>IF(OR('#2 - Sample and Action Tracker'!$S65='HIDE DROP DOWNS'!$K$2,'#2 - Sample and Action Tracker'!$S65='HIDE DROP DOWNS'!$K$3),0,IF('#2 - Sample and Action Tracker'!$T65='HIDE DROP DOWNS'!$M$4,1,0))</f>
        <v>0</v>
      </c>
      <c r="W56" s="14">
        <f>IF(OR('#2 - Sample and Action Tracker'!$S65='HIDE DROP DOWNS'!$K$2,'#2 - Sample and Action Tracker'!$S65='HIDE DROP DOWNS'!$K$3),0,IF('#2 - Sample and Action Tracker'!$T65='HIDE DROP DOWNS'!$M$5,1,0))</f>
        <v>0</v>
      </c>
      <c r="X56" s="14">
        <f>IF(OR('#2 - Sample and Action Tracker'!$U65='HIDE DROP DOWNS'!$L$2,'#2 - Sample and Action Tracker'!$U65='HIDE DROP DOWNS'!$L$3),0,IF('#2 - Sample and Action Tracker'!$V65='HIDE DROP DOWNS'!$M$3,1,0))</f>
        <v>0</v>
      </c>
      <c r="Y56" s="14">
        <f>IF(OR('#2 - Sample and Action Tracker'!$U65='HIDE DROP DOWNS'!$L$2,'#2 - Sample and Action Tracker'!$U65='HIDE DROP DOWNS'!$L$3),0,IF('#2 - Sample and Action Tracker'!$V65='HIDE DROP DOWNS'!$M$4,1,0))</f>
        <v>0</v>
      </c>
      <c r="Z56" s="14">
        <f>IF(OR('#2 - Sample and Action Tracker'!$U65='HIDE DROP DOWNS'!$L$2,'#2 - Sample and Action Tracker'!$U65='HIDE DROP DOWNS'!$L$3),0,IF('#2 - Sample and Action Tracker'!$V65='HIDE DROP DOWNS'!$M$5,1,0))</f>
        <v>0</v>
      </c>
      <c r="AA56" s="45"/>
    </row>
    <row r="57" spans="1:27" x14ac:dyDescent="0.25">
      <c r="A57" t="s">
        <v>239</v>
      </c>
      <c r="B57" t="s">
        <v>240</v>
      </c>
      <c r="F57" s="3" t="str">
        <f>IF('#2 - Sample and Action Tracker'!F66="","",'#2 - Sample and Action Tracker'!F66)</f>
        <v/>
      </c>
      <c r="G57">
        <f>IF(AND('#2 - Sample and Action Tracker'!N66&lt;&gt;""),1,0)</f>
        <v>0</v>
      </c>
      <c r="H57" t="b">
        <f>IF(AND(OR('#2 - Sample and Action Tracker'!N66&gt;0,'#2 - Sample and Action Tracker'!N66=$E$3),'#2 - Sample and Action Tracker'!N66&lt;&gt;$E$2,'#2 - Sample and Action Tracker'!N66&lt;&gt;$E$4,'#2 - Sample and Action Tracker'!N66&lt;&gt;""), TRUE, FALSE)</f>
        <v>0</v>
      </c>
      <c r="I57" t="b">
        <f>IF(AND('#2 - Sample and Action Tracker'!N66&lt;&gt;$E$2,'#2 - Sample and Action Tracker'!N66&lt;&gt;$E$3,'#2 - Sample and Action Tracker'!N66&lt;&gt;$E$4,'#2 - Sample and Action Tracker'!N66&lt;&gt;""),IF('#2 - Sample and Action Tracker'!N66&gt;'#1 - Facility Info'!$D$24, TRUE, FALSE),FALSE)</f>
        <v>0</v>
      </c>
      <c r="R57" s="14">
        <f>IF(OR('#2 - Sample and Action Tracker'!Q66='HIDE DROP DOWNS'!$J$2,'#2 - Sample and Action Tracker'!Q66='HIDE DROP DOWNS'!$J$3),0,IF('#2 - Sample and Action Tracker'!R66='HIDE DROP DOWNS'!$M$3,1,0))</f>
        <v>0</v>
      </c>
      <c r="S57" s="14">
        <f>IF(OR('#2 - Sample and Action Tracker'!Q66='HIDE DROP DOWNS'!$J$2,'#2 - Sample and Action Tracker'!Q66='HIDE DROP DOWNS'!$J$3),0,IF('#2 - Sample and Action Tracker'!R66='HIDE DROP DOWNS'!$M$4,1,0))</f>
        <v>0</v>
      </c>
      <c r="T57" s="14">
        <f>IF(OR('#2 - Sample and Action Tracker'!$Q66='HIDE DROP DOWNS'!$J$2,'#2 - Sample and Action Tracker'!$Q66='HIDE DROP DOWNS'!$J$3),0,IF('#2 - Sample and Action Tracker'!$R66='HIDE DROP DOWNS'!$M$5,1,0))</f>
        <v>0</v>
      </c>
      <c r="U57" s="14">
        <f>IF(OR('#2 - Sample and Action Tracker'!$S66='HIDE DROP DOWNS'!$K$2,'#2 - Sample and Action Tracker'!$S66='HIDE DROP DOWNS'!$K$3),0,IF('#2 - Sample and Action Tracker'!$T66='HIDE DROP DOWNS'!$M$3,1,0))</f>
        <v>0</v>
      </c>
      <c r="V57" s="14">
        <f>IF(OR('#2 - Sample and Action Tracker'!$S66='HIDE DROP DOWNS'!$K$2,'#2 - Sample and Action Tracker'!$S66='HIDE DROP DOWNS'!$K$3),0,IF('#2 - Sample and Action Tracker'!$T66='HIDE DROP DOWNS'!$M$4,1,0))</f>
        <v>0</v>
      </c>
      <c r="W57" s="14">
        <f>IF(OR('#2 - Sample and Action Tracker'!$S66='HIDE DROP DOWNS'!$K$2,'#2 - Sample and Action Tracker'!$S66='HIDE DROP DOWNS'!$K$3),0,IF('#2 - Sample and Action Tracker'!$T66='HIDE DROP DOWNS'!$M$5,1,0))</f>
        <v>0</v>
      </c>
      <c r="X57" s="14">
        <f>IF(OR('#2 - Sample and Action Tracker'!$U66='HIDE DROP DOWNS'!$L$2,'#2 - Sample and Action Tracker'!$U66='HIDE DROP DOWNS'!$L$3),0,IF('#2 - Sample and Action Tracker'!$V66='HIDE DROP DOWNS'!$M$3,1,0))</f>
        <v>0</v>
      </c>
      <c r="Y57" s="14">
        <f>IF(OR('#2 - Sample and Action Tracker'!$U66='HIDE DROP DOWNS'!$L$2,'#2 - Sample and Action Tracker'!$U66='HIDE DROP DOWNS'!$L$3),0,IF('#2 - Sample and Action Tracker'!$V66='HIDE DROP DOWNS'!$M$4,1,0))</f>
        <v>0</v>
      </c>
      <c r="Z57" s="14">
        <f>IF(OR('#2 - Sample and Action Tracker'!$U66='HIDE DROP DOWNS'!$L$2,'#2 - Sample and Action Tracker'!$U66='HIDE DROP DOWNS'!$L$3),0,IF('#2 - Sample and Action Tracker'!$V66='HIDE DROP DOWNS'!$M$5,1,0))</f>
        <v>0</v>
      </c>
      <c r="AA57" s="45"/>
    </row>
    <row r="58" spans="1:27" x14ac:dyDescent="0.25">
      <c r="F58" s="3" t="str">
        <f>IF('#2 - Sample and Action Tracker'!F67="","",'#2 - Sample and Action Tracker'!F67)</f>
        <v/>
      </c>
      <c r="G58">
        <f>IF(AND('#2 - Sample and Action Tracker'!N67&lt;&gt;""),1,0)</f>
        <v>0</v>
      </c>
      <c r="H58" t="b">
        <f>IF(AND(OR('#2 - Sample and Action Tracker'!N67&gt;0,'#2 - Sample and Action Tracker'!N67=$E$3),'#2 - Sample and Action Tracker'!N67&lt;&gt;$E$2,'#2 - Sample and Action Tracker'!N67&lt;&gt;$E$4,'#2 - Sample and Action Tracker'!N67&lt;&gt;""), TRUE, FALSE)</f>
        <v>0</v>
      </c>
      <c r="I58" t="b">
        <f>IF(AND('#2 - Sample and Action Tracker'!N67&lt;&gt;$E$2,'#2 - Sample and Action Tracker'!N67&lt;&gt;$E$3,'#2 - Sample and Action Tracker'!N67&lt;&gt;$E$4,'#2 - Sample and Action Tracker'!N67&lt;&gt;""),IF('#2 - Sample and Action Tracker'!N67&gt;'#1 - Facility Info'!$D$24, TRUE, FALSE),FALSE)</f>
        <v>0</v>
      </c>
      <c r="R58" s="14">
        <f>IF(OR('#2 - Sample and Action Tracker'!Q67='HIDE DROP DOWNS'!$J$2,'#2 - Sample and Action Tracker'!Q67='HIDE DROP DOWNS'!$J$3),0,IF('#2 - Sample and Action Tracker'!R67='HIDE DROP DOWNS'!$M$3,1,0))</f>
        <v>0</v>
      </c>
      <c r="S58" s="14">
        <f>IF(OR('#2 - Sample and Action Tracker'!Q67='HIDE DROP DOWNS'!$J$2,'#2 - Sample and Action Tracker'!Q67='HIDE DROP DOWNS'!$J$3),0,IF('#2 - Sample and Action Tracker'!R67='HIDE DROP DOWNS'!$M$4,1,0))</f>
        <v>0</v>
      </c>
      <c r="T58" s="14">
        <f>IF(OR('#2 - Sample and Action Tracker'!$Q67='HIDE DROP DOWNS'!$J$2,'#2 - Sample and Action Tracker'!$Q67='HIDE DROP DOWNS'!$J$3),0,IF('#2 - Sample and Action Tracker'!$R67='HIDE DROP DOWNS'!$M$5,1,0))</f>
        <v>0</v>
      </c>
      <c r="U58" s="14">
        <f>IF(OR('#2 - Sample and Action Tracker'!$S67='HIDE DROP DOWNS'!$K$2,'#2 - Sample and Action Tracker'!$S67='HIDE DROP DOWNS'!$K$3),0,IF('#2 - Sample and Action Tracker'!$T67='HIDE DROP DOWNS'!$M$3,1,0))</f>
        <v>0</v>
      </c>
      <c r="V58" s="14">
        <f>IF(OR('#2 - Sample and Action Tracker'!$S67='HIDE DROP DOWNS'!$K$2,'#2 - Sample and Action Tracker'!$S67='HIDE DROP DOWNS'!$K$3),0,IF('#2 - Sample and Action Tracker'!$T67='HIDE DROP DOWNS'!$M$4,1,0))</f>
        <v>0</v>
      </c>
      <c r="W58" s="14">
        <f>IF(OR('#2 - Sample and Action Tracker'!$S67='HIDE DROP DOWNS'!$K$2,'#2 - Sample and Action Tracker'!$S67='HIDE DROP DOWNS'!$K$3),0,IF('#2 - Sample and Action Tracker'!$T67='HIDE DROP DOWNS'!$M$5,1,0))</f>
        <v>0</v>
      </c>
      <c r="X58" s="14">
        <f>IF(OR('#2 - Sample and Action Tracker'!$U67='HIDE DROP DOWNS'!$L$2,'#2 - Sample and Action Tracker'!$U67='HIDE DROP DOWNS'!$L$3),0,IF('#2 - Sample and Action Tracker'!$V67='HIDE DROP DOWNS'!$M$3,1,0))</f>
        <v>0</v>
      </c>
      <c r="Y58" s="14">
        <f>IF(OR('#2 - Sample and Action Tracker'!$U67='HIDE DROP DOWNS'!$L$2,'#2 - Sample and Action Tracker'!$U67='HIDE DROP DOWNS'!$L$3),0,IF('#2 - Sample and Action Tracker'!$V67='HIDE DROP DOWNS'!$M$4,1,0))</f>
        <v>0</v>
      </c>
      <c r="Z58" s="14">
        <f>IF(OR('#2 - Sample and Action Tracker'!$U67='HIDE DROP DOWNS'!$L$2,'#2 - Sample and Action Tracker'!$U67='HIDE DROP DOWNS'!$L$3),0,IF('#2 - Sample and Action Tracker'!$V67='HIDE DROP DOWNS'!$M$5,1,0))</f>
        <v>0</v>
      </c>
      <c r="AA58" s="45"/>
    </row>
    <row r="59" spans="1:27" x14ac:dyDescent="0.25">
      <c r="F59" s="3" t="str">
        <f>IF('#2 - Sample and Action Tracker'!F68="","",'#2 - Sample and Action Tracker'!F68)</f>
        <v/>
      </c>
      <c r="G59">
        <f>IF(AND('#2 - Sample and Action Tracker'!N68&lt;&gt;""),1,0)</f>
        <v>0</v>
      </c>
      <c r="H59" t="b">
        <f>IF(AND(OR('#2 - Sample and Action Tracker'!N68&gt;0,'#2 - Sample and Action Tracker'!N68=$E$3),'#2 - Sample and Action Tracker'!N68&lt;&gt;$E$2,'#2 - Sample and Action Tracker'!N68&lt;&gt;$E$4,'#2 - Sample and Action Tracker'!N68&lt;&gt;""), TRUE, FALSE)</f>
        <v>0</v>
      </c>
      <c r="I59" t="b">
        <f>IF(AND('#2 - Sample and Action Tracker'!N68&lt;&gt;$E$2,'#2 - Sample and Action Tracker'!N68&lt;&gt;$E$3,'#2 - Sample and Action Tracker'!N68&lt;&gt;$E$4,'#2 - Sample and Action Tracker'!N68&lt;&gt;""),IF('#2 - Sample and Action Tracker'!N68&gt;'#1 - Facility Info'!$D$24, TRUE, FALSE),FALSE)</f>
        <v>0</v>
      </c>
      <c r="R59" s="14">
        <f>IF(OR('#2 - Sample and Action Tracker'!Q68='HIDE DROP DOWNS'!$J$2,'#2 - Sample and Action Tracker'!Q68='HIDE DROP DOWNS'!$J$3),0,IF('#2 - Sample and Action Tracker'!R68='HIDE DROP DOWNS'!$M$3,1,0))</f>
        <v>0</v>
      </c>
      <c r="S59" s="14">
        <f>IF(OR('#2 - Sample and Action Tracker'!Q68='HIDE DROP DOWNS'!$J$2,'#2 - Sample and Action Tracker'!Q68='HIDE DROP DOWNS'!$J$3),0,IF('#2 - Sample and Action Tracker'!R68='HIDE DROP DOWNS'!$M$4,1,0))</f>
        <v>0</v>
      </c>
      <c r="T59" s="14">
        <f>IF(OR('#2 - Sample and Action Tracker'!$Q68='HIDE DROP DOWNS'!$J$2,'#2 - Sample and Action Tracker'!$Q68='HIDE DROP DOWNS'!$J$3),0,IF('#2 - Sample and Action Tracker'!$R68='HIDE DROP DOWNS'!$M$5,1,0))</f>
        <v>0</v>
      </c>
      <c r="U59" s="14">
        <f>IF(OR('#2 - Sample and Action Tracker'!$S68='HIDE DROP DOWNS'!$K$2,'#2 - Sample and Action Tracker'!$S68='HIDE DROP DOWNS'!$K$3),0,IF('#2 - Sample and Action Tracker'!$T68='HIDE DROP DOWNS'!$M$3,1,0))</f>
        <v>0</v>
      </c>
      <c r="V59" s="14">
        <f>IF(OR('#2 - Sample and Action Tracker'!$S68='HIDE DROP DOWNS'!$K$2,'#2 - Sample and Action Tracker'!$S68='HIDE DROP DOWNS'!$K$3),0,IF('#2 - Sample and Action Tracker'!$T68='HIDE DROP DOWNS'!$M$4,1,0))</f>
        <v>0</v>
      </c>
      <c r="W59" s="14">
        <f>IF(OR('#2 - Sample and Action Tracker'!$S68='HIDE DROP DOWNS'!$K$2,'#2 - Sample and Action Tracker'!$S68='HIDE DROP DOWNS'!$K$3),0,IF('#2 - Sample and Action Tracker'!$T68='HIDE DROP DOWNS'!$M$5,1,0))</f>
        <v>0</v>
      </c>
      <c r="X59" s="14">
        <f>IF(OR('#2 - Sample and Action Tracker'!$U68='HIDE DROP DOWNS'!$L$2,'#2 - Sample and Action Tracker'!$U68='HIDE DROP DOWNS'!$L$3),0,IF('#2 - Sample and Action Tracker'!$V68='HIDE DROP DOWNS'!$M$3,1,0))</f>
        <v>0</v>
      </c>
      <c r="Y59" s="14">
        <f>IF(OR('#2 - Sample and Action Tracker'!$U68='HIDE DROP DOWNS'!$L$2,'#2 - Sample and Action Tracker'!$U68='HIDE DROP DOWNS'!$L$3),0,IF('#2 - Sample and Action Tracker'!$V68='HIDE DROP DOWNS'!$M$4,1,0))</f>
        <v>0</v>
      </c>
      <c r="Z59" s="14">
        <f>IF(OR('#2 - Sample and Action Tracker'!$U68='HIDE DROP DOWNS'!$L$2,'#2 - Sample and Action Tracker'!$U68='HIDE DROP DOWNS'!$L$3),0,IF('#2 - Sample and Action Tracker'!$V68='HIDE DROP DOWNS'!$M$5,1,0))</f>
        <v>0</v>
      </c>
      <c r="AA59" s="45"/>
    </row>
    <row r="60" spans="1:27" x14ac:dyDescent="0.25">
      <c r="F60" s="3" t="str">
        <f>IF('#2 - Sample and Action Tracker'!F69="","",'#2 - Sample and Action Tracker'!F69)</f>
        <v/>
      </c>
      <c r="G60">
        <f>IF(AND('#2 - Sample and Action Tracker'!N69&lt;&gt;""),1,0)</f>
        <v>0</v>
      </c>
      <c r="H60" t="b">
        <f>IF(AND(OR('#2 - Sample and Action Tracker'!N69&gt;0,'#2 - Sample and Action Tracker'!N69=$E$3),'#2 - Sample and Action Tracker'!N69&lt;&gt;$E$2,'#2 - Sample and Action Tracker'!N69&lt;&gt;$E$4,'#2 - Sample and Action Tracker'!N69&lt;&gt;""), TRUE, FALSE)</f>
        <v>0</v>
      </c>
      <c r="I60" t="b">
        <f>IF(AND('#2 - Sample and Action Tracker'!N69&lt;&gt;$E$2,'#2 - Sample and Action Tracker'!N69&lt;&gt;$E$3,'#2 - Sample and Action Tracker'!N69&lt;&gt;$E$4,'#2 - Sample and Action Tracker'!N69&lt;&gt;""),IF('#2 - Sample and Action Tracker'!N69&gt;'#1 - Facility Info'!$D$24, TRUE, FALSE),FALSE)</f>
        <v>0</v>
      </c>
      <c r="R60" s="14">
        <f>IF(OR('#2 - Sample and Action Tracker'!Q69='HIDE DROP DOWNS'!$J$2,'#2 - Sample and Action Tracker'!Q69='HIDE DROP DOWNS'!$J$3),0,IF('#2 - Sample and Action Tracker'!R69='HIDE DROP DOWNS'!$M$3,1,0))</f>
        <v>0</v>
      </c>
      <c r="S60" s="14">
        <f>IF(OR('#2 - Sample and Action Tracker'!Q69='HIDE DROP DOWNS'!$J$2,'#2 - Sample and Action Tracker'!Q69='HIDE DROP DOWNS'!$J$3),0,IF('#2 - Sample and Action Tracker'!R69='HIDE DROP DOWNS'!$M$4,1,0))</f>
        <v>0</v>
      </c>
      <c r="T60" s="14">
        <f>IF(OR('#2 - Sample and Action Tracker'!$Q69='HIDE DROP DOWNS'!$J$2,'#2 - Sample and Action Tracker'!$Q69='HIDE DROP DOWNS'!$J$3),0,IF('#2 - Sample and Action Tracker'!$R69='HIDE DROP DOWNS'!$M$5,1,0))</f>
        <v>0</v>
      </c>
      <c r="U60" s="14">
        <f>IF(OR('#2 - Sample and Action Tracker'!$S69='HIDE DROP DOWNS'!$K$2,'#2 - Sample and Action Tracker'!$S69='HIDE DROP DOWNS'!$K$3),0,IF('#2 - Sample and Action Tracker'!$T69='HIDE DROP DOWNS'!$M$3,1,0))</f>
        <v>0</v>
      </c>
      <c r="V60" s="14">
        <f>IF(OR('#2 - Sample and Action Tracker'!$S69='HIDE DROP DOWNS'!$K$2,'#2 - Sample and Action Tracker'!$S69='HIDE DROP DOWNS'!$K$3),0,IF('#2 - Sample and Action Tracker'!$T69='HIDE DROP DOWNS'!$M$4,1,0))</f>
        <v>0</v>
      </c>
      <c r="W60" s="14">
        <f>IF(OR('#2 - Sample and Action Tracker'!$S69='HIDE DROP DOWNS'!$K$2,'#2 - Sample and Action Tracker'!$S69='HIDE DROP DOWNS'!$K$3),0,IF('#2 - Sample and Action Tracker'!$T69='HIDE DROP DOWNS'!$M$5,1,0))</f>
        <v>0</v>
      </c>
      <c r="X60" s="14">
        <f>IF(OR('#2 - Sample and Action Tracker'!$U69='HIDE DROP DOWNS'!$L$2,'#2 - Sample and Action Tracker'!$U69='HIDE DROP DOWNS'!$L$3),0,IF('#2 - Sample and Action Tracker'!$V69='HIDE DROP DOWNS'!$M$3,1,0))</f>
        <v>0</v>
      </c>
      <c r="Y60" s="14">
        <f>IF(OR('#2 - Sample and Action Tracker'!$U69='HIDE DROP DOWNS'!$L$2,'#2 - Sample and Action Tracker'!$U69='HIDE DROP DOWNS'!$L$3),0,IF('#2 - Sample and Action Tracker'!$V69='HIDE DROP DOWNS'!$M$4,1,0))</f>
        <v>0</v>
      </c>
      <c r="Z60" s="14">
        <f>IF(OR('#2 - Sample and Action Tracker'!$U69='HIDE DROP DOWNS'!$L$2,'#2 - Sample and Action Tracker'!$U69='HIDE DROP DOWNS'!$L$3),0,IF('#2 - Sample and Action Tracker'!$V69='HIDE DROP DOWNS'!$M$5,1,0))</f>
        <v>0</v>
      </c>
      <c r="AA60" s="45"/>
    </row>
    <row r="61" spans="1:27" x14ac:dyDescent="0.25">
      <c r="F61" s="3" t="str">
        <f>IF('#2 - Sample and Action Tracker'!F70="","",'#2 - Sample and Action Tracker'!F70)</f>
        <v/>
      </c>
      <c r="G61">
        <f>IF(AND('#2 - Sample and Action Tracker'!N70&lt;&gt;""),1,0)</f>
        <v>0</v>
      </c>
      <c r="H61" t="b">
        <f>IF(AND(OR('#2 - Sample and Action Tracker'!N70&gt;0,'#2 - Sample and Action Tracker'!N70=$E$3),'#2 - Sample and Action Tracker'!N70&lt;&gt;$E$2,'#2 - Sample and Action Tracker'!N70&lt;&gt;$E$4,'#2 - Sample and Action Tracker'!N70&lt;&gt;""), TRUE, FALSE)</f>
        <v>0</v>
      </c>
      <c r="I61" t="b">
        <f>IF(AND('#2 - Sample and Action Tracker'!N70&lt;&gt;$E$2,'#2 - Sample and Action Tracker'!N70&lt;&gt;$E$3,'#2 - Sample and Action Tracker'!N70&lt;&gt;$E$4,'#2 - Sample and Action Tracker'!N70&lt;&gt;""),IF('#2 - Sample and Action Tracker'!N70&gt;'#1 - Facility Info'!$D$24, TRUE, FALSE),FALSE)</f>
        <v>0</v>
      </c>
      <c r="R61" s="14">
        <f>IF(OR('#2 - Sample and Action Tracker'!Q70='HIDE DROP DOWNS'!$J$2,'#2 - Sample and Action Tracker'!Q70='HIDE DROP DOWNS'!$J$3),0,IF('#2 - Sample and Action Tracker'!R70='HIDE DROP DOWNS'!$M$3,1,0))</f>
        <v>0</v>
      </c>
      <c r="S61" s="14">
        <f>IF(OR('#2 - Sample and Action Tracker'!Q70='HIDE DROP DOWNS'!$J$2,'#2 - Sample and Action Tracker'!Q70='HIDE DROP DOWNS'!$J$3),0,IF('#2 - Sample and Action Tracker'!R70='HIDE DROP DOWNS'!$M$4,1,0))</f>
        <v>0</v>
      </c>
      <c r="T61" s="14">
        <f>IF(OR('#2 - Sample and Action Tracker'!$Q70='HIDE DROP DOWNS'!$J$2,'#2 - Sample and Action Tracker'!$Q70='HIDE DROP DOWNS'!$J$3),0,IF('#2 - Sample and Action Tracker'!$R70='HIDE DROP DOWNS'!$M$5,1,0))</f>
        <v>0</v>
      </c>
      <c r="U61" s="14">
        <f>IF(OR('#2 - Sample and Action Tracker'!$S70='HIDE DROP DOWNS'!$K$2,'#2 - Sample and Action Tracker'!$S70='HIDE DROP DOWNS'!$K$3),0,IF('#2 - Sample and Action Tracker'!$T70='HIDE DROP DOWNS'!$M$3,1,0))</f>
        <v>0</v>
      </c>
      <c r="V61" s="14">
        <f>IF(OR('#2 - Sample and Action Tracker'!$S70='HIDE DROP DOWNS'!$K$2,'#2 - Sample and Action Tracker'!$S70='HIDE DROP DOWNS'!$K$3),0,IF('#2 - Sample and Action Tracker'!$T70='HIDE DROP DOWNS'!$M$4,1,0))</f>
        <v>0</v>
      </c>
      <c r="W61" s="14">
        <f>IF(OR('#2 - Sample and Action Tracker'!$S70='HIDE DROP DOWNS'!$K$2,'#2 - Sample and Action Tracker'!$S70='HIDE DROP DOWNS'!$K$3),0,IF('#2 - Sample and Action Tracker'!$T70='HIDE DROP DOWNS'!$M$5,1,0))</f>
        <v>0</v>
      </c>
      <c r="X61" s="14">
        <f>IF(OR('#2 - Sample and Action Tracker'!$U70='HIDE DROP DOWNS'!$L$2,'#2 - Sample and Action Tracker'!$U70='HIDE DROP DOWNS'!$L$3),0,IF('#2 - Sample and Action Tracker'!$V70='HIDE DROP DOWNS'!$M$3,1,0))</f>
        <v>0</v>
      </c>
      <c r="Y61" s="14">
        <f>IF(OR('#2 - Sample and Action Tracker'!$U70='HIDE DROP DOWNS'!$L$2,'#2 - Sample and Action Tracker'!$U70='HIDE DROP DOWNS'!$L$3),0,IF('#2 - Sample and Action Tracker'!$V70='HIDE DROP DOWNS'!$M$4,1,0))</f>
        <v>0</v>
      </c>
      <c r="Z61" s="14">
        <f>IF(OR('#2 - Sample and Action Tracker'!$U70='HIDE DROP DOWNS'!$L$2,'#2 - Sample and Action Tracker'!$U70='HIDE DROP DOWNS'!$L$3),0,IF('#2 - Sample and Action Tracker'!$V70='HIDE DROP DOWNS'!$M$5,1,0))</f>
        <v>0</v>
      </c>
      <c r="AA61" s="45"/>
    </row>
    <row r="62" spans="1:27" x14ac:dyDescent="0.25">
      <c r="F62" s="3" t="str">
        <f>IF('#2 - Sample and Action Tracker'!F71="","",'#2 - Sample and Action Tracker'!F71)</f>
        <v/>
      </c>
      <c r="G62">
        <f>IF(AND('#2 - Sample and Action Tracker'!N71&lt;&gt;""),1,0)</f>
        <v>0</v>
      </c>
      <c r="H62" t="b">
        <f>IF(AND(OR('#2 - Sample and Action Tracker'!N71&gt;0,'#2 - Sample and Action Tracker'!N71=$E$3),'#2 - Sample and Action Tracker'!N71&lt;&gt;$E$2,'#2 - Sample and Action Tracker'!N71&lt;&gt;$E$4,'#2 - Sample and Action Tracker'!N71&lt;&gt;""), TRUE, FALSE)</f>
        <v>0</v>
      </c>
      <c r="I62" t="b">
        <f>IF(AND('#2 - Sample and Action Tracker'!N71&lt;&gt;$E$2,'#2 - Sample and Action Tracker'!N71&lt;&gt;$E$3,'#2 - Sample and Action Tracker'!N71&lt;&gt;$E$4,'#2 - Sample and Action Tracker'!N71&lt;&gt;""),IF('#2 - Sample and Action Tracker'!N71&gt;'#1 - Facility Info'!$D$24, TRUE, FALSE),FALSE)</f>
        <v>0</v>
      </c>
      <c r="R62" s="14">
        <f>IF(OR('#2 - Sample and Action Tracker'!Q71='HIDE DROP DOWNS'!$J$2,'#2 - Sample and Action Tracker'!Q71='HIDE DROP DOWNS'!$J$3),0,IF('#2 - Sample and Action Tracker'!R71='HIDE DROP DOWNS'!$M$3,1,0))</f>
        <v>0</v>
      </c>
      <c r="S62" s="14">
        <f>IF(OR('#2 - Sample and Action Tracker'!Q71='HIDE DROP DOWNS'!$J$2,'#2 - Sample and Action Tracker'!Q71='HIDE DROP DOWNS'!$J$3),0,IF('#2 - Sample and Action Tracker'!R71='HIDE DROP DOWNS'!$M$4,1,0))</f>
        <v>0</v>
      </c>
      <c r="T62" s="14">
        <f>IF(OR('#2 - Sample and Action Tracker'!$Q71='HIDE DROP DOWNS'!$J$2,'#2 - Sample and Action Tracker'!$Q71='HIDE DROP DOWNS'!$J$3),0,IF('#2 - Sample and Action Tracker'!$R71='HIDE DROP DOWNS'!$M$5,1,0))</f>
        <v>0</v>
      </c>
      <c r="U62" s="14">
        <f>IF(OR('#2 - Sample and Action Tracker'!$S71='HIDE DROP DOWNS'!$K$2,'#2 - Sample and Action Tracker'!$S71='HIDE DROP DOWNS'!$K$3),0,IF('#2 - Sample and Action Tracker'!$T71='HIDE DROP DOWNS'!$M$3,1,0))</f>
        <v>0</v>
      </c>
      <c r="V62" s="14">
        <f>IF(OR('#2 - Sample and Action Tracker'!$S71='HIDE DROP DOWNS'!$K$2,'#2 - Sample and Action Tracker'!$S71='HIDE DROP DOWNS'!$K$3),0,IF('#2 - Sample and Action Tracker'!$T71='HIDE DROP DOWNS'!$M$4,1,0))</f>
        <v>0</v>
      </c>
      <c r="W62" s="14">
        <f>IF(OR('#2 - Sample and Action Tracker'!$S71='HIDE DROP DOWNS'!$K$2,'#2 - Sample and Action Tracker'!$S71='HIDE DROP DOWNS'!$K$3),0,IF('#2 - Sample and Action Tracker'!$T71='HIDE DROP DOWNS'!$M$5,1,0))</f>
        <v>0</v>
      </c>
      <c r="X62" s="14">
        <f>IF(OR('#2 - Sample and Action Tracker'!$U71='HIDE DROP DOWNS'!$L$2,'#2 - Sample and Action Tracker'!$U71='HIDE DROP DOWNS'!$L$3),0,IF('#2 - Sample and Action Tracker'!$V71='HIDE DROP DOWNS'!$M$3,1,0))</f>
        <v>0</v>
      </c>
      <c r="Y62" s="14">
        <f>IF(OR('#2 - Sample and Action Tracker'!$U71='HIDE DROP DOWNS'!$L$2,'#2 - Sample and Action Tracker'!$U71='HIDE DROP DOWNS'!$L$3),0,IF('#2 - Sample and Action Tracker'!$V71='HIDE DROP DOWNS'!$M$4,1,0))</f>
        <v>0</v>
      </c>
      <c r="Z62" s="14">
        <f>IF(OR('#2 - Sample and Action Tracker'!$U71='HIDE DROP DOWNS'!$L$2,'#2 - Sample and Action Tracker'!$U71='HIDE DROP DOWNS'!$L$3),0,IF('#2 - Sample and Action Tracker'!$V71='HIDE DROP DOWNS'!$M$5,1,0))</f>
        <v>0</v>
      </c>
      <c r="AA62" s="45"/>
    </row>
    <row r="63" spans="1:27" x14ac:dyDescent="0.25">
      <c r="F63" s="3" t="str">
        <f>IF('#2 - Sample and Action Tracker'!F72="","",'#2 - Sample and Action Tracker'!F72)</f>
        <v/>
      </c>
      <c r="G63">
        <f>IF(AND('#2 - Sample and Action Tracker'!N72&lt;&gt;""),1,0)</f>
        <v>0</v>
      </c>
      <c r="H63" t="b">
        <f>IF(AND(OR('#2 - Sample and Action Tracker'!N72&gt;0,'#2 - Sample and Action Tracker'!N72=$E$3),'#2 - Sample and Action Tracker'!N72&lt;&gt;$E$2,'#2 - Sample and Action Tracker'!N72&lt;&gt;$E$4,'#2 - Sample and Action Tracker'!N72&lt;&gt;""), TRUE, FALSE)</f>
        <v>0</v>
      </c>
      <c r="I63" t="b">
        <f>IF(AND('#2 - Sample and Action Tracker'!N72&lt;&gt;$E$2,'#2 - Sample and Action Tracker'!N72&lt;&gt;$E$3,'#2 - Sample and Action Tracker'!N72&lt;&gt;$E$4,'#2 - Sample and Action Tracker'!N72&lt;&gt;""),IF('#2 - Sample and Action Tracker'!N72&gt;'#1 - Facility Info'!$D$24, TRUE, FALSE),FALSE)</f>
        <v>0</v>
      </c>
      <c r="R63" s="14">
        <f>IF(OR('#2 - Sample and Action Tracker'!Q72='HIDE DROP DOWNS'!$J$2,'#2 - Sample and Action Tracker'!Q72='HIDE DROP DOWNS'!$J$3),0,IF('#2 - Sample and Action Tracker'!R72='HIDE DROP DOWNS'!$M$3,1,0))</f>
        <v>0</v>
      </c>
      <c r="S63" s="14">
        <f>IF(OR('#2 - Sample and Action Tracker'!Q72='HIDE DROP DOWNS'!$J$2,'#2 - Sample and Action Tracker'!Q72='HIDE DROP DOWNS'!$J$3),0,IF('#2 - Sample and Action Tracker'!R72='HIDE DROP DOWNS'!$M$4,1,0))</f>
        <v>0</v>
      </c>
      <c r="T63" s="14">
        <f>IF(OR('#2 - Sample and Action Tracker'!$Q72='HIDE DROP DOWNS'!$J$2,'#2 - Sample and Action Tracker'!$Q72='HIDE DROP DOWNS'!$J$3),0,IF('#2 - Sample and Action Tracker'!$R72='HIDE DROP DOWNS'!$M$5,1,0))</f>
        <v>0</v>
      </c>
      <c r="U63" s="14">
        <f>IF(OR('#2 - Sample and Action Tracker'!$S72='HIDE DROP DOWNS'!$K$2,'#2 - Sample and Action Tracker'!$S72='HIDE DROP DOWNS'!$K$3),0,IF('#2 - Sample and Action Tracker'!$T72='HIDE DROP DOWNS'!$M$3,1,0))</f>
        <v>0</v>
      </c>
      <c r="V63" s="14">
        <f>IF(OR('#2 - Sample and Action Tracker'!$S72='HIDE DROP DOWNS'!$K$2,'#2 - Sample and Action Tracker'!$S72='HIDE DROP DOWNS'!$K$3),0,IF('#2 - Sample and Action Tracker'!$T72='HIDE DROP DOWNS'!$M$4,1,0))</f>
        <v>0</v>
      </c>
      <c r="W63" s="14">
        <f>IF(OR('#2 - Sample and Action Tracker'!$S72='HIDE DROP DOWNS'!$K$2,'#2 - Sample and Action Tracker'!$S72='HIDE DROP DOWNS'!$K$3),0,IF('#2 - Sample and Action Tracker'!$T72='HIDE DROP DOWNS'!$M$5,1,0))</f>
        <v>0</v>
      </c>
      <c r="X63" s="14">
        <f>IF(OR('#2 - Sample and Action Tracker'!$U72='HIDE DROP DOWNS'!$L$2,'#2 - Sample and Action Tracker'!$U72='HIDE DROP DOWNS'!$L$3),0,IF('#2 - Sample and Action Tracker'!$V72='HIDE DROP DOWNS'!$M$3,1,0))</f>
        <v>0</v>
      </c>
      <c r="Y63" s="14">
        <f>IF(OR('#2 - Sample and Action Tracker'!$U72='HIDE DROP DOWNS'!$L$2,'#2 - Sample and Action Tracker'!$U72='HIDE DROP DOWNS'!$L$3),0,IF('#2 - Sample and Action Tracker'!$V72='HIDE DROP DOWNS'!$M$4,1,0))</f>
        <v>0</v>
      </c>
      <c r="Z63" s="14">
        <f>IF(OR('#2 - Sample and Action Tracker'!$U72='HIDE DROP DOWNS'!$L$2,'#2 - Sample and Action Tracker'!$U72='HIDE DROP DOWNS'!$L$3),0,IF('#2 - Sample and Action Tracker'!$V72='HIDE DROP DOWNS'!$M$5,1,0))</f>
        <v>0</v>
      </c>
      <c r="AA63" s="45"/>
    </row>
    <row r="64" spans="1:27" x14ac:dyDescent="0.25">
      <c r="F64" s="3" t="str">
        <f>IF('#2 - Sample and Action Tracker'!F73="","",'#2 - Sample and Action Tracker'!F73)</f>
        <v/>
      </c>
      <c r="G64">
        <f>IF(AND('#2 - Sample and Action Tracker'!N73&lt;&gt;""),1,0)</f>
        <v>0</v>
      </c>
      <c r="H64" t="b">
        <f>IF(AND(OR('#2 - Sample and Action Tracker'!N73&gt;0,'#2 - Sample and Action Tracker'!N73=$E$3),'#2 - Sample and Action Tracker'!N73&lt;&gt;$E$2,'#2 - Sample and Action Tracker'!N73&lt;&gt;$E$4,'#2 - Sample and Action Tracker'!N73&lt;&gt;""), TRUE, FALSE)</f>
        <v>0</v>
      </c>
      <c r="I64" t="b">
        <f>IF(AND('#2 - Sample and Action Tracker'!N73&lt;&gt;$E$2,'#2 - Sample and Action Tracker'!N73&lt;&gt;$E$3,'#2 - Sample and Action Tracker'!N73&lt;&gt;$E$4,'#2 - Sample and Action Tracker'!N73&lt;&gt;""),IF('#2 - Sample and Action Tracker'!N73&gt;'#1 - Facility Info'!$D$24, TRUE, FALSE),FALSE)</f>
        <v>0</v>
      </c>
      <c r="R64" s="14">
        <f>IF(OR('#2 - Sample and Action Tracker'!Q73='HIDE DROP DOWNS'!$J$2,'#2 - Sample and Action Tracker'!Q73='HIDE DROP DOWNS'!$J$3),0,IF('#2 - Sample and Action Tracker'!R73='HIDE DROP DOWNS'!$M$3,1,0))</f>
        <v>0</v>
      </c>
      <c r="S64" s="14">
        <f>IF(OR('#2 - Sample and Action Tracker'!Q73='HIDE DROP DOWNS'!$J$2,'#2 - Sample and Action Tracker'!Q73='HIDE DROP DOWNS'!$J$3),0,IF('#2 - Sample and Action Tracker'!R73='HIDE DROP DOWNS'!$M$4,1,0))</f>
        <v>0</v>
      </c>
      <c r="T64" s="14">
        <f>IF(OR('#2 - Sample and Action Tracker'!$Q73='HIDE DROP DOWNS'!$J$2,'#2 - Sample and Action Tracker'!$Q73='HIDE DROP DOWNS'!$J$3),0,IF('#2 - Sample and Action Tracker'!$R73='HIDE DROP DOWNS'!$M$5,1,0))</f>
        <v>0</v>
      </c>
      <c r="U64" s="14">
        <f>IF(OR('#2 - Sample and Action Tracker'!$S73='HIDE DROP DOWNS'!$K$2,'#2 - Sample and Action Tracker'!$S73='HIDE DROP DOWNS'!$K$3),0,IF('#2 - Sample and Action Tracker'!$T73='HIDE DROP DOWNS'!$M$3,1,0))</f>
        <v>0</v>
      </c>
      <c r="V64" s="14">
        <f>IF(OR('#2 - Sample and Action Tracker'!$S73='HIDE DROP DOWNS'!$K$2,'#2 - Sample and Action Tracker'!$S73='HIDE DROP DOWNS'!$K$3),0,IF('#2 - Sample and Action Tracker'!$T73='HIDE DROP DOWNS'!$M$4,1,0))</f>
        <v>0</v>
      </c>
      <c r="W64" s="14">
        <f>IF(OR('#2 - Sample and Action Tracker'!$S73='HIDE DROP DOWNS'!$K$2,'#2 - Sample and Action Tracker'!$S73='HIDE DROP DOWNS'!$K$3),0,IF('#2 - Sample and Action Tracker'!$T73='HIDE DROP DOWNS'!$M$5,1,0))</f>
        <v>0</v>
      </c>
      <c r="X64" s="14">
        <f>IF(OR('#2 - Sample and Action Tracker'!$U73='HIDE DROP DOWNS'!$L$2,'#2 - Sample and Action Tracker'!$U73='HIDE DROP DOWNS'!$L$3),0,IF('#2 - Sample and Action Tracker'!$V73='HIDE DROP DOWNS'!$M$3,1,0))</f>
        <v>0</v>
      </c>
      <c r="Y64" s="14">
        <f>IF(OR('#2 - Sample and Action Tracker'!$U73='HIDE DROP DOWNS'!$L$2,'#2 - Sample and Action Tracker'!$U73='HIDE DROP DOWNS'!$L$3),0,IF('#2 - Sample and Action Tracker'!$V73='HIDE DROP DOWNS'!$M$4,1,0))</f>
        <v>0</v>
      </c>
      <c r="Z64" s="14">
        <f>IF(OR('#2 - Sample and Action Tracker'!$U73='HIDE DROP DOWNS'!$L$2,'#2 - Sample and Action Tracker'!$U73='HIDE DROP DOWNS'!$L$3),0,IF('#2 - Sample and Action Tracker'!$V73='HIDE DROP DOWNS'!$M$5,1,0))</f>
        <v>0</v>
      </c>
      <c r="AA64" s="45"/>
    </row>
    <row r="65" spans="6:27" x14ac:dyDescent="0.25">
      <c r="F65" s="3" t="str">
        <f>IF('#2 - Sample and Action Tracker'!F74="","",'#2 - Sample and Action Tracker'!F74)</f>
        <v/>
      </c>
      <c r="G65">
        <f>IF(AND('#2 - Sample and Action Tracker'!N74&lt;&gt;""),1,0)</f>
        <v>0</v>
      </c>
      <c r="H65" t="b">
        <f>IF(AND(OR('#2 - Sample and Action Tracker'!N74&gt;0,'#2 - Sample and Action Tracker'!N74=$E$3),'#2 - Sample and Action Tracker'!N74&lt;&gt;$E$2,'#2 - Sample and Action Tracker'!N74&lt;&gt;$E$4,'#2 - Sample and Action Tracker'!N74&lt;&gt;""), TRUE, FALSE)</f>
        <v>0</v>
      </c>
      <c r="I65" t="b">
        <f>IF(AND('#2 - Sample and Action Tracker'!N74&lt;&gt;$E$2,'#2 - Sample and Action Tracker'!N74&lt;&gt;$E$3,'#2 - Sample and Action Tracker'!N74&lt;&gt;$E$4,'#2 - Sample and Action Tracker'!N74&lt;&gt;""),IF('#2 - Sample and Action Tracker'!N74&gt;'#1 - Facility Info'!$D$24, TRUE, FALSE),FALSE)</f>
        <v>0</v>
      </c>
      <c r="R65" s="14">
        <f>IF(OR('#2 - Sample and Action Tracker'!Q74='HIDE DROP DOWNS'!$J$2,'#2 - Sample and Action Tracker'!Q74='HIDE DROP DOWNS'!$J$3),0,IF('#2 - Sample and Action Tracker'!R74='HIDE DROP DOWNS'!$M$3,1,0))</f>
        <v>0</v>
      </c>
      <c r="S65" s="14">
        <f>IF(OR('#2 - Sample and Action Tracker'!Q74='HIDE DROP DOWNS'!$J$2,'#2 - Sample and Action Tracker'!Q74='HIDE DROP DOWNS'!$J$3),0,IF('#2 - Sample and Action Tracker'!R74='HIDE DROP DOWNS'!$M$4,1,0))</f>
        <v>0</v>
      </c>
      <c r="T65" s="14">
        <f>IF(OR('#2 - Sample and Action Tracker'!$Q74='HIDE DROP DOWNS'!$J$2,'#2 - Sample and Action Tracker'!$Q74='HIDE DROP DOWNS'!$J$3),0,IF('#2 - Sample and Action Tracker'!$R74='HIDE DROP DOWNS'!$M$5,1,0))</f>
        <v>0</v>
      </c>
      <c r="U65" s="14">
        <f>IF(OR('#2 - Sample and Action Tracker'!$S74='HIDE DROP DOWNS'!$K$2,'#2 - Sample and Action Tracker'!$S74='HIDE DROP DOWNS'!$K$3),0,IF('#2 - Sample and Action Tracker'!$T74='HIDE DROP DOWNS'!$M$3,1,0))</f>
        <v>0</v>
      </c>
      <c r="V65" s="14">
        <f>IF(OR('#2 - Sample and Action Tracker'!$S74='HIDE DROP DOWNS'!$K$2,'#2 - Sample and Action Tracker'!$S74='HIDE DROP DOWNS'!$K$3),0,IF('#2 - Sample and Action Tracker'!$T74='HIDE DROP DOWNS'!$M$4,1,0))</f>
        <v>0</v>
      </c>
      <c r="W65" s="14">
        <f>IF(OR('#2 - Sample and Action Tracker'!$S74='HIDE DROP DOWNS'!$K$2,'#2 - Sample and Action Tracker'!$S74='HIDE DROP DOWNS'!$K$3),0,IF('#2 - Sample and Action Tracker'!$T74='HIDE DROP DOWNS'!$M$5,1,0))</f>
        <v>0</v>
      </c>
      <c r="X65" s="14">
        <f>IF(OR('#2 - Sample and Action Tracker'!$U74='HIDE DROP DOWNS'!$L$2,'#2 - Sample and Action Tracker'!$U74='HIDE DROP DOWNS'!$L$3),0,IF('#2 - Sample and Action Tracker'!$V74='HIDE DROP DOWNS'!$M$3,1,0))</f>
        <v>0</v>
      </c>
      <c r="Y65" s="14">
        <f>IF(OR('#2 - Sample and Action Tracker'!$U74='HIDE DROP DOWNS'!$L$2,'#2 - Sample and Action Tracker'!$U74='HIDE DROP DOWNS'!$L$3),0,IF('#2 - Sample and Action Tracker'!$V74='HIDE DROP DOWNS'!$M$4,1,0))</f>
        <v>0</v>
      </c>
      <c r="Z65" s="14">
        <f>IF(OR('#2 - Sample and Action Tracker'!$U74='HIDE DROP DOWNS'!$L$2,'#2 - Sample and Action Tracker'!$U74='HIDE DROP DOWNS'!$L$3),0,IF('#2 - Sample and Action Tracker'!$V74='HIDE DROP DOWNS'!$M$5,1,0))</f>
        <v>0</v>
      </c>
      <c r="AA65" s="45"/>
    </row>
    <row r="66" spans="6:27" x14ac:dyDescent="0.25">
      <c r="F66" s="3" t="str">
        <f>IF('#2 - Sample and Action Tracker'!F75="","",'#2 - Sample and Action Tracker'!F75)</f>
        <v/>
      </c>
      <c r="G66">
        <f>IF(AND('#2 - Sample and Action Tracker'!N75&lt;&gt;""),1,0)</f>
        <v>0</v>
      </c>
      <c r="H66" t="b">
        <f>IF(AND(OR('#2 - Sample and Action Tracker'!N75&gt;0,'#2 - Sample and Action Tracker'!N75=$E$3),'#2 - Sample and Action Tracker'!N75&lt;&gt;$E$2,'#2 - Sample and Action Tracker'!N75&lt;&gt;$E$4,'#2 - Sample and Action Tracker'!N75&lt;&gt;""), TRUE, FALSE)</f>
        <v>0</v>
      </c>
      <c r="I66" t="b">
        <f>IF(AND('#2 - Sample and Action Tracker'!N75&lt;&gt;$E$2,'#2 - Sample and Action Tracker'!N75&lt;&gt;$E$3,'#2 - Sample and Action Tracker'!N75&lt;&gt;$E$4,'#2 - Sample and Action Tracker'!N75&lt;&gt;""),IF('#2 - Sample and Action Tracker'!N75&gt;'#1 - Facility Info'!$D$24, TRUE, FALSE),FALSE)</f>
        <v>0</v>
      </c>
      <c r="R66" s="14">
        <f>IF(OR('#2 - Sample and Action Tracker'!Q75='HIDE DROP DOWNS'!$J$2,'#2 - Sample and Action Tracker'!Q75='HIDE DROP DOWNS'!$J$3),0,IF('#2 - Sample and Action Tracker'!R75='HIDE DROP DOWNS'!$M$3,1,0))</f>
        <v>0</v>
      </c>
      <c r="S66" s="14">
        <f>IF(OR('#2 - Sample and Action Tracker'!Q75='HIDE DROP DOWNS'!$J$2,'#2 - Sample and Action Tracker'!Q75='HIDE DROP DOWNS'!$J$3),0,IF('#2 - Sample and Action Tracker'!R75='HIDE DROP DOWNS'!$M$4,1,0))</f>
        <v>0</v>
      </c>
      <c r="T66" s="14">
        <f>IF(OR('#2 - Sample and Action Tracker'!$Q75='HIDE DROP DOWNS'!$J$2,'#2 - Sample and Action Tracker'!$Q75='HIDE DROP DOWNS'!$J$3),0,IF('#2 - Sample and Action Tracker'!$R75='HIDE DROP DOWNS'!$M$5,1,0))</f>
        <v>0</v>
      </c>
      <c r="U66" s="14">
        <f>IF(OR('#2 - Sample and Action Tracker'!$S75='HIDE DROP DOWNS'!$K$2,'#2 - Sample and Action Tracker'!$S75='HIDE DROP DOWNS'!$K$3),0,IF('#2 - Sample and Action Tracker'!$T75='HIDE DROP DOWNS'!$M$3,1,0))</f>
        <v>0</v>
      </c>
      <c r="V66" s="14">
        <f>IF(OR('#2 - Sample and Action Tracker'!$S75='HIDE DROP DOWNS'!$K$2,'#2 - Sample and Action Tracker'!$S75='HIDE DROP DOWNS'!$K$3),0,IF('#2 - Sample and Action Tracker'!$T75='HIDE DROP DOWNS'!$M$4,1,0))</f>
        <v>0</v>
      </c>
      <c r="W66" s="14">
        <f>IF(OR('#2 - Sample and Action Tracker'!$S75='HIDE DROP DOWNS'!$K$2,'#2 - Sample and Action Tracker'!$S75='HIDE DROP DOWNS'!$K$3),0,IF('#2 - Sample and Action Tracker'!$T75='HIDE DROP DOWNS'!$M$5,1,0))</f>
        <v>0</v>
      </c>
      <c r="X66" s="14">
        <f>IF(OR('#2 - Sample and Action Tracker'!$U75='HIDE DROP DOWNS'!$L$2,'#2 - Sample and Action Tracker'!$U75='HIDE DROP DOWNS'!$L$3),0,IF('#2 - Sample and Action Tracker'!$V75='HIDE DROP DOWNS'!$M$3,1,0))</f>
        <v>0</v>
      </c>
      <c r="Y66" s="14">
        <f>IF(OR('#2 - Sample and Action Tracker'!$U75='HIDE DROP DOWNS'!$L$2,'#2 - Sample and Action Tracker'!$U75='HIDE DROP DOWNS'!$L$3),0,IF('#2 - Sample and Action Tracker'!$V75='HIDE DROP DOWNS'!$M$4,1,0))</f>
        <v>0</v>
      </c>
      <c r="Z66" s="14">
        <f>IF(OR('#2 - Sample and Action Tracker'!$U75='HIDE DROP DOWNS'!$L$2,'#2 - Sample and Action Tracker'!$U75='HIDE DROP DOWNS'!$L$3),0,IF('#2 - Sample and Action Tracker'!$V75='HIDE DROP DOWNS'!$M$5,1,0))</f>
        <v>0</v>
      </c>
      <c r="AA66" s="45"/>
    </row>
    <row r="67" spans="6:27" x14ac:dyDescent="0.25">
      <c r="F67" s="3" t="str">
        <f>IF('#2 - Sample and Action Tracker'!F76="","",'#2 - Sample and Action Tracker'!F76)</f>
        <v/>
      </c>
      <c r="G67">
        <f>IF(AND('#2 - Sample and Action Tracker'!N76&lt;&gt;""),1,0)</f>
        <v>0</v>
      </c>
      <c r="H67" t="b">
        <f>IF(AND(OR('#2 - Sample and Action Tracker'!N76&gt;0,'#2 - Sample and Action Tracker'!N76=$E$3),'#2 - Sample and Action Tracker'!N76&lt;&gt;$E$2,'#2 - Sample and Action Tracker'!N76&lt;&gt;$E$4,'#2 - Sample and Action Tracker'!N76&lt;&gt;""), TRUE, FALSE)</f>
        <v>0</v>
      </c>
      <c r="I67" t="b">
        <f>IF(AND('#2 - Sample and Action Tracker'!N76&lt;&gt;$E$2,'#2 - Sample and Action Tracker'!N76&lt;&gt;$E$3,'#2 - Sample and Action Tracker'!N76&lt;&gt;$E$4,'#2 - Sample and Action Tracker'!N76&lt;&gt;""),IF('#2 - Sample and Action Tracker'!N76&gt;'#1 - Facility Info'!$D$24, TRUE, FALSE),FALSE)</f>
        <v>0</v>
      </c>
      <c r="R67" s="14">
        <f>IF(OR('#2 - Sample and Action Tracker'!Q76='HIDE DROP DOWNS'!$J$2,'#2 - Sample and Action Tracker'!Q76='HIDE DROP DOWNS'!$J$3),0,IF('#2 - Sample and Action Tracker'!R76='HIDE DROP DOWNS'!$M$3,1,0))</f>
        <v>0</v>
      </c>
      <c r="S67" s="14">
        <f>IF(OR('#2 - Sample and Action Tracker'!Q76='HIDE DROP DOWNS'!$J$2,'#2 - Sample and Action Tracker'!Q76='HIDE DROP DOWNS'!$J$3),0,IF('#2 - Sample and Action Tracker'!R76='HIDE DROP DOWNS'!$M$4,1,0))</f>
        <v>0</v>
      </c>
      <c r="T67" s="14">
        <f>IF(OR('#2 - Sample and Action Tracker'!$Q76='HIDE DROP DOWNS'!$J$2,'#2 - Sample and Action Tracker'!$Q76='HIDE DROP DOWNS'!$J$3),0,IF('#2 - Sample and Action Tracker'!$R76='HIDE DROP DOWNS'!$M$5,1,0))</f>
        <v>0</v>
      </c>
      <c r="U67" s="14">
        <f>IF(OR('#2 - Sample and Action Tracker'!$S76='HIDE DROP DOWNS'!$K$2,'#2 - Sample and Action Tracker'!$S76='HIDE DROP DOWNS'!$K$3),0,IF('#2 - Sample and Action Tracker'!$T76='HIDE DROP DOWNS'!$M$3,1,0))</f>
        <v>0</v>
      </c>
      <c r="V67" s="14">
        <f>IF(OR('#2 - Sample and Action Tracker'!$S76='HIDE DROP DOWNS'!$K$2,'#2 - Sample and Action Tracker'!$S76='HIDE DROP DOWNS'!$K$3),0,IF('#2 - Sample and Action Tracker'!$T76='HIDE DROP DOWNS'!$M$4,1,0))</f>
        <v>0</v>
      </c>
      <c r="W67" s="14">
        <f>IF(OR('#2 - Sample and Action Tracker'!$S76='HIDE DROP DOWNS'!$K$2,'#2 - Sample and Action Tracker'!$S76='HIDE DROP DOWNS'!$K$3),0,IF('#2 - Sample and Action Tracker'!$T76='HIDE DROP DOWNS'!$M$5,1,0))</f>
        <v>0</v>
      </c>
      <c r="X67" s="14">
        <f>IF(OR('#2 - Sample and Action Tracker'!$U76='HIDE DROP DOWNS'!$L$2,'#2 - Sample and Action Tracker'!$U76='HIDE DROP DOWNS'!$L$3),0,IF('#2 - Sample and Action Tracker'!$V76='HIDE DROP DOWNS'!$M$3,1,0))</f>
        <v>0</v>
      </c>
      <c r="Y67" s="14">
        <f>IF(OR('#2 - Sample and Action Tracker'!$U76='HIDE DROP DOWNS'!$L$2,'#2 - Sample and Action Tracker'!$U76='HIDE DROP DOWNS'!$L$3),0,IF('#2 - Sample and Action Tracker'!$V76='HIDE DROP DOWNS'!$M$4,1,0))</f>
        <v>0</v>
      </c>
      <c r="Z67" s="14">
        <f>IF(OR('#2 - Sample and Action Tracker'!$U76='HIDE DROP DOWNS'!$L$2,'#2 - Sample and Action Tracker'!$U76='HIDE DROP DOWNS'!$L$3),0,IF('#2 - Sample and Action Tracker'!$V76='HIDE DROP DOWNS'!$M$5,1,0))</f>
        <v>0</v>
      </c>
      <c r="AA67" s="45"/>
    </row>
    <row r="68" spans="6:27" x14ac:dyDescent="0.25">
      <c r="F68" s="3" t="str">
        <f>IF('#2 - Sample and Action Tracker'!F77="","",'#2 - Sample and Action Tracker'!F77)</f>
        <v/>
      </c>
      <c r="G68">
        <f>IF(AND('#2 - Sample and Action Tracker'!N77&lt;&gt;""),1,0)</f>
        <v>0</v>
      </c>
      <c r="H68" t="b">
        <f>IF(AND(OR('#2 - Sample and Action Tracker'!N77&gt;0,'#2 - Sample and Action Tracker'!N77=$E$3),'#2 - Sample and Action Tracker'!N77&lt;&gt;$E$2,'#2 - Sample and Action Tracker'!N77&lt;&gt;$E$4,'#2 - Sample and Action Tracker'!N77&lt;&gt;""), TRUE, FALSE)</f>
        <v>0</v>
      </c>
      <c r="I68" t="b">
        <f>IF(AND('#2 - Sample and Action Tracker'!N77&lt;&gt;$E$2,'#2 - Sample and Action Tracker'!N77&lt;&gt;$E$3,'#2 - Sample and Action Tracker'!N77&lt;&gt;$E$4,'#2 - Sample and Action Tracker'!N77&lt;&gt;""),IF('#2 - Sample and Action Tracker'!N77&gt;'#1 - Facility Info'!$D$24, TRUE, FALSE),FALSE)</f>
        <v>0</v>
      </c>
      <c r="R68" s="14">
        <f>IF(OR('#2 - Sample and Action Tracker'!Q77='HIDE DROP DOWNS'!$J$2,'#2 - Sample and Action Tracker'!Q77='HIDE DROP DOWNS'!$J$3),0,IF('#2 - Sample and Action Tracker'!R77='HIDE DROP DOWNS'!$M$3,1,0))</f>
        <v>0</v>
      </c>
      <c r="S68" s="14">
        <f>IF(OR('#2 - Sample and Action Tracker'!Q77='HIDE DROP DOWNS'!$J$2,'#2 - Sample and Action Tracker'!Q77='HIDE DROP DOWNS'!$J$3),0,IF('#2 - Sample and Action Tracker'!R77='HIDE DROP DOWNS'!$M$4,1,0))</f>
        <v>0</v>
      </c>
      <c r="T68" s="14">
        <f>IF(OR('#2 - Sample and Action Tracker'!$Q77='HIDE DROP DOWNS'!$J$2,'#2 - Sample and Action Tracker'!$Q77='HIDE DROP DOWNS'!$J$3),0,IF('#2 - Sample and Action Tracker'!$R77='HIDE DROP DOWNS'!$M$5,1,0))</f>
        <v>0</v>
      </c>
      <c r="U68" s="14">
        <f>IF(OR('#2 - Sample and Action Tracker'!$S77='HIDE DROP DOWNS'!$K$2,'#2 - Sample and Action Tracker'!$S77='HIDE DROP DOWNS'!$K$3),0,IF('#2 - Sample and Action Tracker'!$T77='HIDE DROP DOWNS'!$M$3,1,0))</f>
        <v>0</v>
      </c>
      <c r="V68" s="14">
        <f>IF(OR('#2 - Sample and Action Tracker'!$S77='HIDE DROP DOWNS'!$K$2,'#2 - Sample and Action Tracker'!$S77='HIDE DROP DOWNS'!$K$3),0,IF('#2 - Sample and Action Tracker'!$T77='HIDE DROP DOWNS'!$M$4,1,0))</f>
        <v>0</v>
      </c>
      <c r="W68" s="14">
        <f>IF(OR('#2 - Sample and Action Tracker'!$S77='HIDE DROP DOWNS'!$K$2,'#2 - Sample and Action Tracker'!$S77='HIDE DROP DOWNS'!$K$3),0,IF('#2 - Sample and Action Tracker'!$T77='HIDE DROP DOWNS'!$M$5,1,0))</f>
        <v>0</v>
      </c>
      <c r="X68" s="14">
        <f>IF(OR('#2 - Sample and Action Tracker'!$U77='HIDE DROP DOWNS'!$L$2,'#2 - Sample and Action Tracker'!$U77='HIDE DROP DOWNS'!$L$3),0,IF('#2 - Sample and Action Tracker'!$V77='HIDE DROP DOWNS'!$M$3,1,0))</f>
        <v>0</v>
      </c>
      <c r="Y68" s="14">
        <f>IF(OR('#2 - Sample and Action Tracker'!$U77='HIDE DROP DOWNS'!$L$2,'#2 - Sample and Action Tracker'!$U77='HIDE DROP DOWNS'!$L$3),0,IF('#2 - Sample and Action Tracker'!$V77='HIDE DROP DOWNS'!$M$4,1,0))</f>
        <v>0</v>
      </c>
      <c r="Z68" s="14">
        <f>IF(OR('#2 - Sample and Action Tracker'!$U77='HIDE DROP DOWNS'!$L$2,'#2 - Sample and Action Tracker'!$U77='HIDE DROP DOWNS'!$L$3),0,IF('#2 - Sample and Action Tracker'!$V77='HIDE DROP DOWNS'!$M$5,1,0))</f>
        <v>0</v>
      </c>
      <c r="AA68" s="45"/>
    </row>
    <row r="69" spans="6:27" x14ac:dyDescent="0.25">
      <c r="F69" s="3" t="str">
        <f>IF('#2 - Sample and Action Tracker'!F78="","",'#2 - Sample and Action Tracker'!F78)</f>
        <v/>
      </c>
      <c r="G69">
        <f>IF(AND('#2 - Sample and Action Tracker'!N78&lt;&gt;""),1,0)</f>
        <v>0</v>
      </c>
      <c r="H69" t="b">
        <f>IF(AND(OR('#2 - Sample and Action Tracker'!N78&gt;0,'#2 - Sample and Action Tracker'!N78=$E$3),'#2 - Sample and Action Tracker'!N78&lt;&gt;$E$2,'#2 - Sample and Action Tracker'!N78&lt;&gt;$E$4,'#2 - Sample and Action Tracker'!N78&lt;&gt;""), TRUE, FALSE)</f>
        <v>0</v>
      </c>
      <c r="I69" t="b">
        <f>IF(AND('#2 - Sample and Action Tracker'!N78&lt;&gt;$E$2,'#2 - Sample and Action Tracker'!N78&lt;&gt;$E$3,'#2 - Sample and Action Tracker'!N78&lt;&gt;$E$4,'#2 - Sample and Action Tracker'!N78&lt;&gt;""),IF('#2 - Sample and Action Tracker'!N78&gt;'#1 - Facility Info'!$D$24, TRUE, FALSE),FALSE)</f>
        <v>0</v>
      </c>
      <c r="R69" s="14">
        <f>IF(OR('#2 - Sample and Action Tracker'!Q78='HIDE DROP DOWNS'!$J$2,'#2 - Sample and Action Tracker'!Q78='HIDE DROP DOWNS'!$J$3),0,IF('#2 - Sample and Action Tracker'!R78='HIDE DROP DOWNS'!$M$3,1,0))</f>
        <v>0</v>
      </c>
      <c r="S69" s="14">
        <f>IF(OR('#2 - Sample and Action Tracker'!Q78='HIDE DROP DOWNS'!$J$2,'#2 - Sample and Action Tracker'!Q78='HIDE DROP DOWNS'!$J$3),0,IF('#2 - Sample and Action Tracker'!R78='HIDE DROP DOWNS'!$M$4,1,0))</f>
        <v>0</v>
      </c>
      <c r="T69" s="14">
        <f>IF(OR('#2 - Sample and Action Tracker'!$Q78='HIDE DROP DOWNS'!$J$2,'#2 - Sample and Action Tracker'!$Q78='HIDE DROP DOWNS'!$J$3),0,IF('#2 - Sample and Action Tracker'!$R78='HIDE DROP DOWNS'!$M$5,1,0))</f>
        <v>0</v>
      </c>
      <c r="U69" s="14">
        <f>IF(OR('#2 - Sample and Action Tracker'!$S78='HIDE DROP DOWNS'!$K$2,'#2 - Sample and Action Tracker'!$S78='HIDE DROP DOWNS'!$K$3),0,IF('#2 - Sample and Action Tracker'!$T78='HIDE DROP DOWNS'!$M$3,1,0))</f>
        <v>0</v>
      </c>
      <c r="V69" s="14">
        <f>IF(OR('#2 - Sample and Action Tracker'!$S78='HIDE DROP DOWNS'!$K$2,'#2 - Sample and Action Tracker'!$S78='HIDE DROP DOWNS'!$K$3),0,IF('#2 - Sample and Action Tracker'!$T78='HIDE DROP DOWNS'!$M$4,1,0))</f>
        <v>0</v>
      </c>
      <c r="W69" s="14">
        <f>IF(OR('#2 - Sample and Action Tracker'!$S78='HIDE DROP DOWNS'!$K$2,'#2 - Sample and Action Tracker'!$S78='HIDE DROP DOWNS'!$K$3),0,IF('#2 - Sample and Action Tracker'!$T78='HIDE DROP DOWNS'!$M$5,1,0))</f>
        <v>0</v>
      </c>
      <c r="X69" s="14">
        <f>IF(OR('#2 - Sample and Action Tracker'!$U78='HIDE DROP DOWNS'!$L$2,'#2 - Sample and Action Tracker'!$U78='HIDE DROP DOWNS'!$L$3),0,IF('#2 - Sample and Action Tracker'!$V78='HIDE DROP DOWNS'!$M$3,1,0))</f>
        <v>0</v>
      </c>
      <c r="Y69" s="14">
        <f>IF(OR('#2 - Sample and Action Tracker'!$U78='HIDE DROP DOWNS'!$L$2,'#2 - Sample and Action Tracker'!$U78='HIDE DROP DOWNS'!$L$3),0,IF('#2 - Sample and Action Tracker'!$V78='HIDE DROP DOWNS'!$M$4,1,0))</f>
        <v>0</v>
      </c>
      <c r="Z69" s="14">
        <f>IF(OR('#2 - Sample and Action Tracker'!$U78='HIDE DROP DOWNS'!$L$2,'#2 - Sample and Action Tracker'!$U78='HIDE DROP DOWNS'!$L$3),0,IF('#2 - Sample and Action Tracker'!$V78='HIDE DROP DOWNS'!$M$5,1,0))</f>
        <v>0</v>
      </c>
      <c r="AA69" s="45"/>
    </row>
    <row r="70" spans="6:27" x14ac:dyDescent="0.25">
      <c r="F70" s="3" t="str">
        <f>IF('#2 - Sample and Action Tracker'!F79="","",'#2 - Sample and Action Tracker'!F79)</f>
        <v/>
      </c>
      <c r="G70">
        <f>IF(AND('#2 - Sample and Action Tracker'!N79&lt;&gt;""),1,0)</f>
        <v>0</v>
      </c>
      <c r="H70" t="b">
        <f>IF(AND(OR('#2 - Sample and Action Tracker'!N79&gt;0,'#2 - Sample and Action Tracker'!N79=$E$3),'#2 - Sample and Action Tracker'!N79&lt;&gt;$E$2,'#2 - Sample and Action Tracker'!N79&lt;&gt;$E$4,'#2 - Sample and Action Tracker'!N79&lt;&gt;""), TRUE, FALSE)</f>
        <v>0</v>
      </c>
      <c r="I70" t="b">
        <f>IF(AND('#2 - Sample and Action Tracker'!N79&lt;&gt;$E$2,'#2 - Sample and Action Tracker'!N79&lt;&gt;$E$3,'#2 - Sample and Action Tracker'!N79&lt;&gt;$E$4,'#2 - Sample and Action Tracker'!N79&lt;&gt;""),IF('#2 - Sample and Action Tracker'!N79&gt;'#1 - Facility Info'!$D$24, TRUE, FALSE),FALSE)</f>
        <v>0</v>
      </c>
      <c r="R70" s="14">
        <f>IF(OR('#2 - Sample and Action Tracker'!Q79='HIDE DROP DOWNS'!$J$2,'#2 - Sample and Action Tracker'!Q79='HIDE DROP DOWNS'!$J$3),0,IF('#2 - Sample and Action Tracker'!R79='HIDE DROP DOWNS'!$M$3,1,0))</f>
        <v>0</v>
      </c>
      <c r="S70" s="14">
        <f>IF(OR('#2 - Sample and Action Tracker'!Q79='HIDE DROP DOWNS'!$J$2,'#2 - Sample and Action Tracker'!Q79='HIDE DROP DOWNS'!$J$3),0,IF('#2 - Sample and Action Tracker'!R79='HIDE DROP DOWNS'!$M$4,1,0))</f>
        <v>0</v>
      </c>
      <c r="T70" s="14">
        <f>IF(OR('#2 - Sample and Action Tracker'!$Q79='HIDE DROP DOWNS'!$J$2,'#2 - Sample and Action Tracker'!$Q79='HIDE DROP DOWNS'!$J$3),0,IF('#2 - Sample and Action Tracker'!$R79='HIDE DROP DOWNS'!$M$5,1,0))</f>
        <v>0</v>
      </c>
      <c r="U70" s="14">
        <f>IF(OR('#2 - Sample and Action Tracker'!$S79='HIDE DROP DOWNS'!$K$2,'#2 - Sample and Action Tracker'!$S79='HIDE DROP DOWNS'!$K$3),0,IF('#2 - Sample and Action Tracker'!$T79='HIDE DROP DOWNS'!$M$3,1,0))</f>
        <v>0</v>
      </c>
      <c r="V70" s="14">
        <f>IF(OR('#2 - Sample and Action Tracker'!$S79='HIDE DROP DOWNS'!$K$2,'#2 - Sample and Action Tracker'!$S79='HIDE DROP DOWNS'!$K$3),0,IF('#2 - Sample and Action Tracker'!$T79='HIDE DROP DOWNS'!$M$4,1,0))</f>
        <v>0</v>
      </c>
      <c r="W70" s="14">
        <f>IF(OR('#2 - Sample and Action Tracker'!$S79='HIDE DROP DOWNS'!$K$2,'#2 - Sample and Action Tracker'!$S79='HIDE DROP DOWNS'!$K$3),0,IF('#2 - Sample and Action Tracker'!$T79='HIDE DROP DOWNS'!$M$5,1,0))</f>
        <v>0</v>
      </c>
      <c r="X70" s="14">
        <f>IF(OR('#2 - Sample and Action Tracker'!$U79='HIDE DROP DOWNS'!$L$2,'#2 - Sample and Action Tracker'!$U79='HIDE DROP DOWNS'!$L$3),0,IF('#2 - Sample and Action Tracker'!$V79='HIDE DROP DOWNS'!$M$3,1,0))</f>
        <v>0</v>
      </c>
      <c r="Y70" s="14">
        <f>IF(OR('#2 - Sample and Action Tracker'!$U79='HIDE DROP DOWNS'!$L$2,'#2 - Sample and Action Tracker'!$U79='HIDE DROP DOWNS'!$L$3),0,IF('#2 - Sample and Action Tracker'!$V79='HIDE DROP DOWNS'!$M$4,1,0))</f>
        <v>0</v>
      </c>
      <c r="Z70" s="14">
        <f>IF(OR('#2 - Sample and Action Tracker'!$U79='HIDE DROP DOWNS'!$L$2,'#2 - Sample and Action Tracker'!$U79='HIDE DROP DOWNS'!$L$3),0,IF('#2 - Sample and Action Tracker'!$V79='HIDE DROP DOWNS'!$M$5,1,0))</f>
        <v>0</v>
      </c>
      <c r="AA70" s="45"/>
    </row>
    <row r="71" spans="6:27" x14ac:dyDescent="0.25">
      <c r="F71" s="3" t="str">
        <f>IF('#2 - Sample and Action Tracker'!F80="","",'#2 - Sample and Action Tracker'!F80)</f>
        <v/>
      </c>
      <c r="G71">
        <f>IF(AND('#2 - Sample and Action Tracker'!N80&lt;&gt;""),1,0)</f>
        <v>0</v>
      </c>
      <c r="H71" t="b">
        <f>IF(AND(OR('#2 - Sample and Action Tracker'!N80&gt;0,'#2 - Sample and Action Tracker'!N80=$E$3),'#2 - Sample and Action Tracker'!N80&lt;&gt;$E$2,'#2 - Sample and Action Tracker'!N80&lt;&gt;$E$4,'#2 - Sample and Action Tracker'!N80&lt;&gt;""), TRUE, FALSE)</f>
        <v>0</v>
      </c>
      <c r="I71" t="b">
        <f>IF(AND('#2 - Sample and Action Tracker'!N80&lt;&gt;$E$2,'#2 - Sample and Action Tracker'!N80&lt;&gt;$E$3,'#2 - Sample and Action Tracker'!N80&lt;&gt;$E$4,'#2 - Sample and Action Tracker'!N80&lt;&gt;""),IF('#2 - Sample and Action Tracker'!N80&gt;'#1 - Facility Info'!$D$24, TRUE, FALSE),FALSE)</f>
        <v>0</v>
      </c>
      <c r="R71" s="14">
        <f>IF(OR('#2 - Sample and Action Tracker'!Q80='HIDE DROP DOWNS'!$J$2,'#2 - Sample and Action Tracker'!Q80='HIDE DROP DOWNS'!$J$3),0,IF('#2 - Sample and Action Tracker'!R80='HIDE DROP DOWNS'!$M$3,1,0))</f>
        <v>0</v>
      </c>
      <c r="S71" s="14">
        <f>IF(OR('#2 - Sample and Action Tracker'!Q80='HIDE DROP DOWNS'!$J$2,'#2 - Sample and Action Tracker'!Q80='HIDE DROP DOWNS'!$J$3),0,IF('#2 - Sample and Action Tracker'!R80='HIDE DROP DOWNS'!$M$4,1,0))</f>
        <v>0</v>
      </c>
      <c r="T71" s="14">
        <f>IF(OR('#2 - Sample and Action Tracker'!$Q80='HIDE DROP DOWNS'!$J$2,'#2 - Sample and Action Tracker'!$Q80='HIDE DROP DOWNS'!$J$3),0,IF('#2 - Sample and Action Tracker'!$R80='HIDE DROP DOWNS'!$M$5,1,0))</f>
        <v>0</v>
      </c>
      <c r="U71" s="14">
        <f>IF(OR('#2 - Sample and Action Tracker'!$S80='HIDE DROP DOWNS'!$K$2,'#2 - Sample and Action Tracker'!$S80='HIDE DROP DOWNS'!$K$3),0,IF('#2 - Sample and Action Tracker'!$T80='HIDE DROP DOWNS'!$M$3,1,0))</f>
        <v>0</v>
      </c>
      <c r="V71" s="14">
        <f>IF(OR('#2 - Sample and Action Tracker'!$S80='HIDE DROP DOWNS'!$K$2,'#2 - Sample and Action Tracker'!$S80='HIDE DROP DOWNS'!$K$3),0,IF('#2 - Sample and Action Tracker'!$T80='HIDE DROP DOWNS'!$M$4,1,0))</f>
        <v>0</v>
      </c>
      <c r="W71" s="14">
        <f>IF(OR('#2 - Sample and Action Tracker'!$S80='HIDE DROP DOWNS'!$K$2,'#2 - Sample and Action Tracker'!$S80='HIDE DROP DOWNS'!$K$3),0,IF('#2 - Sample and Action Tracker'!$T80='HIDE DROP DOWNS'!$M$5,1,0))</f>
        <v>0</v>
      </c>
      <c r="X71" s="14">
        <f>IF(OR('#2 - Sample and Action Tracker'!$U80='HIDE DROP DOWNS'!$L$2,'#2 - Sample and Action Tracker'!$U80='HIDE DROP DOWNS'!$L$3),0,IF('#2 - Sample and Action Tracker'!$V80='HIDE DROP DOWNS'!$M$3,1,0))</f>
        <v>0</v>
      </c>
      <c r="Y71" s="14">
        <f>IF(OR('#2 - Sample and Action Tracker'!$U80='HIDE DROP DOWNS'!$L$2,'#2 - Sample and Action Tracker'!$U80='HIDE DROP DOWNS'!$L$3),0,IF('#2 - Sample and Action Tracker'!$V80='HIDE DROP DOWNS'!$M$4,1,0))</f>
        <v>0</v>
      </c>
      <c r="Z71" s="14">
        <f>IF(OR('#2 - Sample and Action Tracker'!$U80='HIDE DROP DOWNS'!$L$2,'#2 - Sample and Action Tracker'!$U80='HIDE DROP DOWNS'!$L$3),0,IF('#2 - Sample and Action Tracker'!$V80='HIDE DROP DOWNS'!$M$5,1,0))</f>
        <v>0</v>
      </c>
      <c r="AA71" s="45"/>
    </row>
    <row r="72" spans="6:27" x14ac:dyDescent="0.25">
      <c r="F72" s="3" t="str">
        <f>IF('#2 - Sample and Action Tracker'!F81="","",'#2 - Sample and Action Tracker'!F81)</f>
        <v/>
      </c>
      <c r="G72">
        <f>IF(AND('#2 - Sample and Action Tracker'!N81&lt;&gt;""),1,0)</f>
        <v>0</v>
      </c>
      <c r="H72" t="b">
        <f>IF(AND(OR('#2 - Sample and Action Tracker'!N81&gt;0,'#2 - Sample and Action Tracker'!N81=$E$3),'#2 - Sample and Action Tracker'!N81&lt;&gt;$E$2,'#2 - Sample and Action Tracker'!N81&lt;&gt;$E$4,'#2 - Sample and Action Tracker'!N81&lt;&gt;""), TRUE, FALSE)</f>
        <v>0</v>
      </c>
      <c r="I72" t="b">
        <f>IF(AND('#2 - Sample and Action Tracker'!N81&lt;&gt;$E$2,'#2 - Sample and Action Tracker'!N81&lt;&gt;$E$3,'#2 - Sample and Action Tracker'!N81&lt;&gt;$E$4,'#2 - Sample and Action Tracker'!N81&lt;&gt;""),IF('#2 - Sample and Action Tracker'!N81&gt;'#1 - Facility Info'!$D$24, TRUE, FALSE),FALSE)</f>
        <v>0</v>
      </c>
      <c r="R72" s="14">
        <f>IF(OR('#2 - Sample and Action Tracker'!Q81='HIDE DROP DOWNS'!$J$2,'#2 - Sample and Action Tracker'!Q81='HIDE DROP DOWNS'!$J$3),0,IF('#2 - Sample and Action Tracker'!R81='HIDE DROP DOWNS'!$M$3,1,0))</f>
        <v>0</v>
      </c>
      <c r="S72" s="14">
        <f>IF(OR('#2 - Sample and Action Tracker'!Q81='HIDE DROP DOWNS'!$J$2,'#2 - Sample and Action Tracker'!Q81='HIDE DROP DOWNS'!$J$3),0,IF('#2 - Sample and Action Tracker'!R81='HIDE DROP DOWNS'!$M$4,1,0))</f>
        <v>0</v>
      </c>
      <c r="T72" s="14">
        <f>IF(OR('#2 - Sample and Action Tracker'!$Q81='HIDE DROP DOWNS'!$J$2,'#2 - Sample and Action Tracker'!$Q81='HIDE DROP DOWNS'!$J$3),0,IF('#2 - Sample and Action Tracker'!$R81='HIDE DROP DOWNS'!$M$5,1,0))</f>
        <v>0</v>
      </c>
      <c r="U72" s="14">
        <f>IF(OR('#2 - Sample and Action Tracker'!$S81='HIDE DROP DOWNS'!$K$2,'#2 - Sample and Action Tracker'!$S81='HIDE DROP DOWNS'!$K$3),0,IF('#2 - Sample and Action Tracker'!$T81='HIDE DROP DOWNS'!$M$3,1,0))</f>
        <v>0</v>
      </c>
      <c r="V72" s="14">
        <f>IF(OR('#2 - Sample and Action Tracker'!$S81='HIDE DROP DOWNS'!$K$2,'#2 - Sample and Action Tracker'!$S81='HIDE DROP DOWNS'!$K$3),0,IF('#2 - Sample and Action Tracker'!$T81='HIDE DROP DOWNS'!$M$4,1,0))</f>
        <v>0</v>
      </c>
      <c r="W72" s="14">
        <f>IF(OR('#2 - Sample and Action Tracker'!$S81='HIDE DROP DOWNS'!$K$2,'#2 - Sample and Action Tracker'!$S81='HIDE DROP DOWNS'!$K$3),0,IF('#2 - Sample and Action Tracker'!$T81='HIDE DROP DOWNS'!$M$5,1,0))</f>
        <v>0</v>
      </c>
      <c r="X72" s="14">
        <f>IF(OR('#2 - Sample and Action Tracker'!$U81='HIDE DROP DOWNS'!$L$2,'#2 - Sample and Action Tracker'!$U81='HIDE DROP DOWNS'!$L$3),0,IF('#2 - Sample and Action Tracker'!$V81='HIDE DROP DOWNS'!$M$3,1,0))</f>
        <v>0</v>
      </c>
      <c r="Y72" s="14">
        <f>IF(OR('#2 - Sample and Action Tracker'!$U81='HIDE DROP DOWNS'!$L$2,'#2 - Sample and Action Tracker'!$U81='HIDE DROP DOWNS'!$L$3),0,IF('#2 - Sample and Action Tracker'!$V81='HIDE DROP DOWNS'!$M$4,1,0))</f>
        <v>0</v>
      </c>
      <c r="Z72" s="14">
        <f>IF(OR('#2 - Sample and Action Tracker'!$U81='HIDE DROP DOWNS'!$L$2,'#2 - Sample and Action Tracker'!$U81='HIDE DROP DOWNS'!$L$3),0,IF('#2 - Sample and Action Tracker'!$V81='HIDE DROP DOWNS'!$M$5,1,0))</f>
        <v>0</v>
      </c>
      <c r="AA72" s="45"/>
    </row>
    <row r="73" spans="6:27" x14ac:dyDescent="0.25">
      <c r="F73" s="3" t="str">
        <f>IF('#2 - Sample and Action Tracker'!F82="","",'#2 - Sample and Action Tracker'!F82)</f>
        <v/>
      </c>
      <c r="G73">
        <f>IF(AND('#2 - Sample and Action Tracker'!N82&lt;&gt;""),1,0)</f>
        <v>0</v>
      </c>
      <c r="H73" t="b">
        <f>IF(AND(OR('#2 - Sample and Action Tracker'!N82&gt;0,'#2 - Sample and Action Tracker'!N82=$E$3),'#2 - Sample and Action Tracker'!N82&lt;&gt;$E$2,'#2 - Sample and Action Tracker'!N82&lt;&gt;$E$4,'#2 - Sample and Action Tracker'!N82&lt;&gt;""), TRUE, FALSE)</f>
        <v>0</v>
      </c>
      <c r="I73" t="b">
        <f>IF(AND('#2 - Sample and Action Tracker'!N82&lt;&gt;$E$2,'#2 - Sample and Action Tracker'!N82&lt;&gt;$E$3,'#2 - Sample and Action Tracker'!N82&lt;&gt;$E$4,'#2 - Sample and Action Tracker'!N82&lt;&gt;""),IF('#2 - Sample and Action Tracker'!N82&gt;'#1 - Facility Info'!$D$24, TRUE, FALSE),FALSE)</f>
        <v>0</v>
      </c>
      <c r="R73" s="14">
        <f>IF(OR('#2 - Sample and Action Tracker'!Q82='HIDE DROP DOWNS'!$J$2,'#2 - Sample and Action Tracker'!Q82='HIDE DROP DOWNS'!$J$3),0,IF('#2 - Sample and Action Tracker'!R82='HIDE DROP DOWNS'!$M$3,1,0))</f>
        <v>0</v>
      </c>
      <c r="S73" s="14">
        <f>IF(OR('#2 - Sample and Action Tracker'!Q82='HIDE DROP DOWNS'!$J$2,'#2 - Sample and Action Tracker'!Q82='HIDE DROP DOWNS'!$J$3),0,IF('#2 - Sample and Action Tracker'!R82='HIDE DROP DOWNS'!$M$4,1,0))</f>
        <v>0</v>
      </c>
      <c r="T73" s="14">
        <f>IF(OR('#2 - Sample and Action Tracker'!$Q82='HIDE DROP DOWNS'!$J$2,'#2 - Sample and Action Tracker'!$Q82='HIDE DROP DOWNS'!$J$3),0,IF('#2 - Sample and Action Tracker'!$R82='HIDE DROP DOWNS'!$M$5,1,0))</f>
        <v>0</v>
      </c>
      <c r="U73" s="14">
        <f>IF(OR('#2 - Sample and Action Tracker'!$S82='HIDE DROP DOWNS'!$K$2,'#2 - Sample and Action Tracker'!$S82='HIDE DROP DOWNS'!$K$3),0,IF('#2 - Sample and Action Tracker'!$T82='HIDE DROP DOWNS'!$M$3,1,0))</f>
        <v>0</v>
      </c>
      <c r="V73" s="14">
        <f>IF(OR('#2 - Sample and Action Tracker'!$S82='HIDE DROP DOWNS'!$K$2,'#2 - Sample and Action Tracker'!$S82='HIDE DROP DOWNS'!$K$3),0,IF('#2 - Sample and Action Tracker'!$T82='HIDE DROP DOWNS'!$M$4,1,0))</f>
        <v>0</v>
      </c>
      <c r="W73" s="14">
        <f>IF(OR('#2 - Sample and Action Tracker'!$S82='HIDE DROP DOWNS'!$K$2,'#2 - Sample and Action Tracker'!$S82='HIDE DROP DOWNS'!$K$3),0,IF('#2 - Sample and Action Tracker'!$T82='HIDE DROP DOWNS'!$M$5,1,0))</f>
        <v>0</v>
      </c>
      <c r="X73" s="14">
        <f>IF(OR('#2 - Sample and Action Tracker'!$U82='HIDE DROP DOWNS'!$L$2,'#2 - Sample and Action Tracker'!$U82='HIDE DROP DOWNS'!$L$3),0,IF('#2 - Sample and Action Tracker'!$V82='HIDE DROP DOWNS'!$M$3,1,0))</f>
        <v>0</v>
      </c>
      <c r="Y73" s="14">
        <f>IF(OR('#2 - Sample and Action Tracker'!$U82='HIDE DROP DOWNS'!$L$2,'#2 - Sample and Action Tracker'!$U82='HIDE DROP DOWNS'!$L$3),0,IF('#2 - Sample and Action Tracker'!$V82='HIDE DROP DOWNS'!$M$4,1,0))</f>
        <v>0</v>
      </c>
      <c r="Z73" s="14">
        <f>IF(OR('#2 - Sample and Action Tracker'!$U82='HIDE DROP DOWNS'!$L$2,'#2 - Sample and Action Tracker'!$U82='HIDE DROP DOWNS'!$L$3),0,IF('#2 - Sample and Action Tracker'!$V82='HIDE DROP DOWNS'!$M$5,1,0))</f>
        <v>0</v>
      </c>
      <c r="AA73" s="45"/>
    </row>
    <row r="74" spans="6:27" x14ac:dyDescent="0.25">
      <c r="F74" s="3" t="str">
        <f>IF('#2 - Sample and Action Tracker'!F83="","",'#2 - Sample and Action Tracker'!F83)</f>
        <v/>
      </c>
      <c r="G74">
        <f>IF(AND('#2 - Sample and Action Tracker'!N83&lt;&gt;""),1,0)</f>
        <v>0</v>
      </c>
      <c r="H74" t="b">
        <f>IF(AND(OR('#2 - Sample and Action Tracker'!N83&gt;0,'#2 - Sample and Action Tracker'!N83=$E$3),'#2 - Sample and Action Tracker'!N83&lt;&gt;$E$2,'#2 - Sample and Action Tracker'!N83&lt;&gt;$E$4,'#2 - Sample and Action Tracker'!N83&lt;&gt;""), TRUE, FALSE)</f>
        <v>0</v>
      </c>
      <c r="I74" t="b">
        <f>IF(AND('#2 - Sample and Action Tracker'!N83&lt;&gt;$E$2,'#2 - Sample and Action Tracker'!N83&lt;&gt;$E$3,'#2 - Sample and Action Tracker'!N83&lt;&gt;$E$4,'#2 - Sample and Action Tracker'!N83&lt;&gt;""),IF('#2 - Sample and Action Tracker'!N83&gt;'#1 - Facility Info'!$D$24, TRUE, FALSE),FALSE)</f>
        <v>0</v>
      </c>
      <c r="R74" s="14">
        <f>IF(OR('#2 - Sample and Action Tracker'!Q83='HIDE DROP DOWNS'!$J$2,'#2 - Sample and Action Tracker'!Q83='HIDE DROP DOWNS'!$J$3),0,IF('#2 - Sample and Action Tracker'!R83='HIDE DROP DOWNS'!$M$3,1,0))</f>
        <v>0</v>
      </c>
      <c r="S74" s="14">
        <f>IF(OR('#2 - Sample and Action Tracker'!Q83='HIDE DROP DOWNS'!$J$2,'#2 - Sample and Action Tracker'!Q83='HIDE DROP DOWNS'!$J$3),0,IF('#2 - Sample and Action Tracker'!R83='HIDE DROP DOWNS'!$M$4,1,0))</f>
        <v>0</v>
      </c>
      <c r="T74" s="14">
        <f>IF(OR('#2 - Sample and Action Tracker'!$Q83='HIDE DROP DOWNS'!$J$2,'#2 - Sample and Action Tracker'!$Q83='HIDE DROP DOWNS'!$J$3),0,IF('#2 - Sample and Action Tracker'!$R83='HIDE DROP DOWNS'!$M$5,1,0))</f>
        <v>0</v>
      </c>
      <c r="U74" s="14">
        <f>IF(OR('#2 - Sample and Action Tracker'!$S83='HIDE DROP DOWNS'!$K$2,'#2 - Sample and Action Tracker'!$S83='HIDE DROP DOWNS'!$K$3),0,IF('#2 - Sample and Action Tracker'!$T83='HIDE DROP DOWNS'!$M$3,1,0))</f>
        <v>0</v>
      </c>
      <c r="V74" s="14">
        <f>IF(OR('#2 - Sample and Action Tracker'!$S83='HIDE DROP DOWNS'!$K$2,'#2 - Sample and Action Tracker'!$S83='HIDE DROP DOWNS'!$K$3),0,IF('#2 - Sample and Action Tracker'!$T83='HIDE DROP DOWNS'!$M$4,1,0))</f>
        <v>0</v>
      </c>
      <c r="W74" s="14">
        <f>IF(OR('#2 - Sample and Action Tracker'!$S83='HIDE DROP DOWNS'!$K$2,'#2 - Sample and Action Tracker'!$S83='HIDE DROP DOWNS'!$K$3),0,IF('#2 - Sample and Action Tracker'!$T83='HIDE DROP DOWNS'!$M$5,1,0))</f>
        <v>0</v>
      </c>
      <c r="X74" s="14">
        <f>IF(OR('#2 - Sample and Action Tracker'!$U83='HIDE DROP DOWNS'!$L$2,'#2 - Sample and Action Tracker'!$U83='HIDE DROP DOWNS'!$L$3),0,IF('#2 - Sample and Action Tracker'!$V83='HIDE DROP DOWNS'!$M$3,1,0))</f>
        <v>0</v>
      </c>
      <c r="Y74" s="14">
        <f>IF(OR('#2 - Sample and Action Tracker'!$U83='HIDE DROP DOWNS'!$L$2,'#2 - Sample and Action Tracker'!$U83='HIDE DROP DOWNS'!$L$3),0,IF('#2 - Sample and Action Tracker'!$V83='HIDE DROP DOWNS'!$M$4,1,0))</f>
        <v>0</v>
      </c>
      <c r="Z74" s="14">
        <f>IF(OR('#2 - Sample and Action Tracker'!$U83='HIDE DROP DOWNS'!$L$2,'#2 - Sample and Action Tracker'!$U83='HIDE DROP DOWNS'!$L$3),0,IF('#2 - Sample and Action Tracker'!$V83='HIDE DROP DOWNS'!$M$5,1,0))</f>
        <v>0</v>
      </c>
      <c r="AA74" s="45"/>
    </row>
    <row r="75" spans="6:27" x14ac:dyDescent="0.25">
      <c r="F75" s="3" t="str">
        <f>IF('#2 - Sample and Action Tracker'!F84="","",'#2 - Sample and Action Tracker'!F84)</f>
        <v/>
      </c>
      <c r="G75">
        <f>IF(AND('#2 - Sample and Action Tracker'!N84&lt;&gt;""),1,0)</f>
        <v>0</v>
      </c>
      <c r="H75" t="b">
        <f>IF(AND(OR('#2 - Sample and Action Tracker'!N84&gt;0,'#2 - Sample and Action Tracker'!N84=$E$3),'#2 - Sample and Action Tracker'!N84&lt;&gt;$E$2,'#2 - Sample and Action Tracker'!N84&lt;&gt;$E$4,'#2 - Sample and Action Tracker'!N84&lt;&gt;""), TRUE, FALSE)</f>
        <v>0</v>
      </c>
      <c r="I75" t="b">
        <f>IF(AND('#2 - Sample and Action Tracker'!N84&lt;&gt;$E$2,'#2 - Sample and Action Tracker'!N84&lt;&gt;$E$3,'#2 - Sample and Action Tracker'!N84&lt;&gt;$E$4,'#2 - Sample and Action Tracker'!N84&lt;&gt;""),IF('#2 - Sample and Action Tracker'!N84&gt;'#1 - Facility Info'!$D$24, TRUE, FALSE),FALSE)</f>
        <v>0</v>
      </c>
      <c r="R75" s="14">
        <f>IF(OR('#2 - Sample and Action Tracker'!Q84='HIDE DROP DOWNS'!$J$2,'#2 - Sample and Action Tracker'!Q84='HIDE DROP DOWNS'!$J$3),0,IF('#2 - Sample and Action Tracker'!R84='HIDE DROP DOWNS'!$M$3,1,0))</f>
        <v>0</v>
      </c>
      <c r="S75" s="14">
        <f>IF(OR('#2 - Sample and Action Tracker'!Q84='HIDE DROP DOWNS'!$J$2,'#2 - Sample and Action Tracker'!Q84='HIDE DROP DOWNS'!$J$3),0,IF('#2 - Sample and Action Tracker'!R84='HIDE DROP DOWNS'!$M$4,1,0))</f>
        <v>0</v>
      </c>
      <c r="T75" s="14">
        <f>IF(OR('#2 - Sample and Action Tracker'!$Q84='HIDE DROP DOWNS'!$J$2,'#2 - Sample and Action Tracker'!$Q84='HIDE DROP DOWNS'!$J$3),0,IF('#2 - Sample and Action Tracker'!$R84='HIDE DROP DOWNS'!$M$5,1,0))</f>
        <v>0</v>
      </c>
      <c r="U75" s="14">
        <f>IF(OR('#2 - Sample and Action Tracker'!$S84='HIDE DROP DOWNS'!$K$2,'#2 - Sample and Action Tracker'!$S84='HIDE DROP DOWNS'!$K$3),0,IF('#2 - Sample and Action Tracker'!$T84='HIDE DROP DOWNS'!$M$3,1,0))</f>
        <v>0</v>
      </c>
      <c r="V75" s="14">
        <f>IF(OR('#2 - Sample and Action Tracker'!$S84='HIDE DROP DOWNS'!$K$2,'#2 - Sample and Action Tracker'!$S84='HIDE DROP DOWNS'!$K$3),0,IF('#2 - Sample and Action Tracker'!$T84='HIDE DROP DOWNS'!$M$4,1,0))</f>
        <v>0</v>
      </c>
      <c r="W75" s="14">
        <f>IF(OR('#2 - Sample and Action Tracker'!$S84='HIDE DROP DOWNS'!$K$2,'#2 - Sample and Action Tracker'!$S84='HIDE DROP DOWNS'!$K$3),0,IF('#2 - Sample and Action Tracker'!$T84='HIDE DROP DOWNS'!$M$5,1,0))</f>
        <v>0</v>
      </c>
      <c r="X75" s="14">
        <f>IF(OR('#2 - Sample and Action Tracker'!$U84='HIDE DROP DOWNS'!$L$2,'#2 - Sample and Action Tracker'!$U84='HIDE DROP DOWNS'!$L$3),0,IF('#2 - Sample and Action Tracker'!$V84='HIDE DROP DOWNS'!$M$3,1,0))</f>
        <v>0</v>
      </c>
      <c r="Y75" s="14">
        <f>IF(OR('#2 - Sample and Action Tracker'!$U84='HIDE DROP DOWNS'!$L$2,'#2 - Sample and Action Tracker'!$U84='HIDE DROP DOWNS'!$L$3),0,IF('#2 - Sample and Action Tracker'!$V84='HIDE DROP DOWNS'!$M$4,1,0))</f>
        <v>0</v>
      </c>
      <c r="Z75" s="14">
        <f>IF(OR('#2 - Sample and Action Tracker'!$U84='HIDE DROP DOWNS'!$L$2,'#2 - Sample and Action Tracker'!$U84='HIDE DROP DOWNS'!$L$3),0,IF('#2 - Sample and Action Tracker'!$V84='HIDE DROP DOWNS'!$M$5,1,0))</f>
        <v>0</v>
      </c>
      <c r="AA75" s="45"/>
    </row>
    <row r="76" spans="6:27" x14ac:dyDescent="0.25">
      <c r="F76" s="3" t="str">
        <f>IF('#2 - Sample and Action Tracker'!F85="","",'#2 - Sample and Action Tracker'!F85)</f>
        <v/>
      </c>
      <c r="G76">
        <f>IF(AND('#2 - Sample and Action Tracker'!N85&lt;&gt;""),1,0)</f>
        <v>0</v>
      </c>
      <c r="H76" t="b">
        <f>IF(AND(OR('#2 - Sample and Action Tracker'!N85&gt;0,'#2 - Sample and Action Tracker'!N85=$E$3),'#2 - Sample and Action Tracker'!N85&lt;&gt;$E$2,'#2 - Sample and Action Tracker'!N85&lt;&gt;$E$4,'#2 - Sample and Action Tracker'!N85&lt;&gt;""), TRUE, FALSE)</f>
        <v>0</v>
      </c>
      <c r="I76" t="b">
        <f>IF(AND('#2 - Sample and Action Tracker'!N85&lt;&gt;$E$2,'#2 - Sample and Action Tracker'!N85&lt;&gt;$E$3,'#2 - Sample and Action Tracker'!N85&lt;&gt;$E$4,'#2 - Sample and Action Tracker'!N85&lt;&gt;""),IF('#2 - Sample and Action Tracker'!N85&gt;'#1 - Facility Info'!$D$24, TRUE, FALSE),FALSE)</f>
        <v>0</v>
      </c>
      <c r="R76" s="14">
        <f>IF(OR('#2 - Sample and Action Tracker'!Q85='HIDE DROP DOWNS'!$J$2,'#2 - Sample and Action Tracker'!Q85='HIDE DROP DOWNS'!$J$3),0,IF('#2 - Sample and Action Tracker'!R85='HIDE DROP DOWNS'!$M$3,1,0))</f>
        <v>0</v>
      </c>
      <c r="S76" s="14">
        <f>IF(OR('#2 - Sample and Action Tracker'!Q85='HIDE DROP DOWNS'!$J$2,'#2 - Sample and Action Tracker'!Q85='HIDE DROP DOWNS'!$J$3),0,IF('#2 - Sample and Action Tracker'!R85='HIDE DROP DOWNS'!$M$4,1,0))</f>
        <v>0</v>
      </c>
      <c r="T76" s="14">
        <f>IF(OR('#2 - Sample and Action Tracker'!$Q85='HIDE DROP DOWNS'!$J$2,'#2 - Sample and Action Tracker'!$Q85='HIDE DROP DOWNS'!$J$3),0,IF('#2 - Sample and Action Tracker'!$R85='HIDE DROP DOWNS'!$M$5,1,0))</f>
        <v>0</v>
      </c>
      <c r="U76" s="14">
        <f>IF(OR('#2 - Sample and Action Tracker'!$S85='HIDE DROP DOWNS'!$K$2,'#2 - Sample and Action Tracker'!$S85='HIDE DROP DOWNS'!$K$3),0,IF('#2 - Sample and Action Tracker'!$T85='HIDE DROP DOWNS'!$M$3,1,0))</f>
        <v>0</v>
      </c>
      <c r="V76" s="14">
        <f>IF(OR('#2 - Sample and Action Tracker'!$S85='HIDE DROP DOWNS'!$K$2,'#2 - Sample and Action Tracker'!$S85='HIDE DROP DOWNS'!$K$3),0,IF('#2 - Sample and Action Tracker'!$T85='HIDE DROP DOWNS'!$M$4,1,0))</f>
        <v>0</v>
      </c>
      <c r="W76" s="14">
        <f>IF(OR('#2 - Sample and Action Tracker'!$S85='HIDE DROP DOWNS'!$K$2,'#2 - Sample and Action Tracker'!$S85='HIDE DROP DOWNS'!$K$3),0,IF('#2 - Sample and Action Tracker'!$T85='HIDE DROP DOWNS'!$M$5,1,0))</f>
        <v>0</v>
      </c>
      <c r="X76" s="14">
        <f>IF(OR('#2 - Sample and Action Tracker'!$U85='HIDE DROP DOWNS'!$L$2,'#2 - Sample and Action Tracker'!$U85='HIDE DROP DOWNS'!$L$3),0,IF('#2 - Sample and Action Tracker'!$V85='HIDE DROP DOWNS'!$M$3,1,0))</f>
        <v>0</v>
      </c>
      <c r="Y76" s="14">
        <f>IF(OR('#2 - Sample and Action Tracker'!$U85='HIDE DROP DOWNS'!$L$2,'#2 - Sample and Action Tracker'!$U85='HIDE DROP DOWNS'!$L$3),0,IF('#2 - Sample and Action Tracker'!$V85='HIDE DROP DOWNS'!$M$4,1,0))</f>
        <v>0</v>
      </c>
      <c r="Z76" s="14">
        <f>IF(OR('#2 - Sample and Action Tracker'!$U85='HIDE DROP DOWNS'!$L$2,'#2 - Sample and Action Tracker'!$U85='HIDE DROP DOWNS'!$L$3),0,IF('#2 - Sample and Action Tracker'!$V85='HIDE DROP DOWNS'!$M$5,1,0))</f>
        <v>0</v>
      </c>
      <c r="AA76" s="45"/>
    </row>
    <row r="77" spans="6:27" x14ac:dyDescent="0.25">
      <c r="F77" s="3" t="str">
        <f>IF('#2 - Sample and Action Tracker'!F86="","",'#2 - Sample and Action Tracker'!F86)</f>
        <v/>
      </c>
      <c r="G77">
        <f>IF(AND('#2 - Sample and Action Tracker'!N86&lt;&gt;""),1,0)</f>
        <v>0</v>
      </c>
      <c r="H77" t="b">
        <f>IF(AND(OR('#2 - Sample and Action Tracker'!N86&gt;0,'#2 - Sample and Action Tracker'!N86=$E$3),'#2 - Sample and Action Tracker'!N86&lt;&gt;$E$2,'#2 - Sample and Action Tracker'!N86&lt;&gt;$E$4,'#2 - Sample and Action Tracker'!N86&lt;&gt;""), TRUE, FALSE)</f>
        <v>0</v>
      </c>
      <c r="I77" t="b">
        <f>IF(AND('#2 - Sample and Action Tracker'!N86&lt;&gt;$E$2,'#2 - Sample and Action Tracker'!N86&lt;&gt;$E$3,'#2 - Sample and Action Tracker'!N86&lt;&gt;$E$4,'#2 - Sample and Action Tracker'!N86&lt;&gt;""),IF('#2 - Sample and Action Tracker'!N86&gt;'#1 - Facility Info'!$D$24, TRUE, FALSE),FALSE)</f>
        <v>0</v>
      </c>
      <c r="R77" s="14">
        <f>IF(OR('#2 - Sample and Action Tracker'!Q86='HIDE DROP DOWNS'!$J$2,'#2 - Sample and Action Tracker'!Q86='HIDE DROP DOWNS'!$J$3),0,IF('#2 - Sample and Action Tracker'!R86='HIDE DROP DOWNS'!$M$3,1,0))</f>
        <v>0</v>
      </c>
      <c r="S77" s="14">
        <f>IF(OR('#2 - Sample and Action Tracker'!Q86='HIDE DROP DOWNS'!$J$2,'#2 - Sample and Action Tracker'!Q86='HIDE DROP DOWNS'!$J$3),0,IF('#2 - Sample and Action Tracker'!R86='HIDE DROP DOWNS'!$M$4,1,0))</f>
        <v>0</v>
      </c>
      <c r="T77" s="14">
        <f>IF(OR('#2 - Sample and Action Tracker'!$Q86='HIDE DROP DOWNS'!$J$2,'#2 - Sample and Action Tracker'!$Q86='HIDE DROP DOWNS'!$J$3),0,IF('#2 - Sample and Action Tracker'!$R86='HIDE DROP DOWNS'!$M$5,1,0))</f>
        <v>0</v>
      </c>
      <c r="U77" s="14">
        <f>IF(OR('#2 - Sample and Action Tracker'!$S86='HIDE DROP DOWNS'!$K$2,'#2 - Sample and Action Tracker'!$S86='HIDE DROP DOWNS'!$K$3),0,IF('#2 - Sample and Action Tracker'!$T86='HIDE DROP DOWNS'!$M$3,1,0))</f>
        <v>0</v>
      </c>
      <c r="V77" s="14">
        <f>IF(OR('#2 - Sample and Action Tracker'!$S86='HIDE DROP DOWNS'!$K$2,'#2 - Sample and Action Tracker'!$S86='HIDE DROP DOWNS'!$K$3),0,IF('#2 - Sample and Action Tracker'!$T86='HIDE DROP DOWNS'!$M$4,1,0))</f>
        <v>0</v>
      </c>
      <c r="W77" s="14">
        <f>IF(OR('#2 - Sample and Action Tracker'!$S86='HIDE DROP DOWNS'!$K$2,'#2 - Sample and Action Tracker'!$S86='HIDE DROP DOWNS'!$K$3),0,IF('#2 - Sample and Action Tracker'!$T86='HIDE DROP DOWNS'!$M$5,1,0))</f>
        <v>0</v>
      </c>
      <c r="X77" s="14">
        <f>IF(OR('#2 - Sample and Action Tracker'!$U86='HIDE DROP DOWNS'!$L$2,'#2 - Sample and Action Tracker'!$U86='HIDE DROP DOWNS'!$L$3),0,IF('#2 - Sample and Action Tracker'!$V86='HIDE DROP DOWNS'!$M$3,1,0))</f>
        <v>0</v>
      </c>
      <c r="Y77" s="14">
        <f>IF(OR('#2 - Sample and Action Tracker'!$U86='HIDE DROP DOWNS'!$L$2,'#2 - Sample and Action Tracker'!$U86='HIDE DROP DOWNS'!$L$3),0,IF('#2 - Sample and Action Tracker'!$V86='HIDE DROP DOWNS'!$M$4,1,0))</f>
        <v>0</v>
      </c>
      <c r="Z77" s="14">
        <f>IF(OR('#2 - Sample and Action Tracker'!$U86='HIDE DROP DOWNS'!$L$2,'#2 - Sample and Action Tracker'!$U86='HIDE DROP DOWNS'!$L$3),0,IF('#2 - Sample and Action Tracker'!$V86='HIDE DROP DOWNS'!$M$5,1,0))</f>
        <v>0</v>
      </c>
      <c r="AA77" s="45"/>
    </row>
    <row r="78" spans="6:27" x14ac:dyDescent="0.25">
      <c r="F78" s="3" t="str">
        <f>IF('#2 - Sample and Action Tracker'!F87="","",'#2 - Sample and Action Tracker'!F87)</f>
        <v/>
      </c>
      <c r="G78">
        <f>IF(AND('#2 - Sample and Action Tracker'!N87&lt;&gt;""),1,0)</f>
        <v>0</v>
      </c>
      <c r="H78" t="b">
        <f>IF(AND(OR('#2 - Sample and Action Tracker'!N87&gt;0,'#2 - Sample and Action Tracker'!N87=$E$3),'#2 - Sample and Action Tracker'!N87&lt;&gt;$E$2,'#2 - Sample and Action Tracker'!N87&lt;&gt;$E$4,'#2 - Sample and Action Tracker'!N87&lt;&gt;""), TRUE, FALSE)</f>
        <v>0</v>
      </c>
      <c r="I78" t="b">
        <f>IF(AND('#2 - Sample and Action Tracker'!N87&lt;&gt;$E$2,'#2 - Sample and Action Tracker'!N87&lt;&gt;$E$3,'#2 - Sample and Action Tracker'!N87&lt;&gt;$E$4,'#2 - Sample and Action Tracker'!N87&lt;&gt;""),IF('#2 - Sample and Action Tracker'!N87&gt;'#1 - Facility Info'!$D$24, TRUE, FALSE),FALSE)</f>
        <v>0</v>
      </c>
      <c r="R78" s="14">
        <f>IF(OR('#2 - Sample and Action Tracker'!Q87='HIDE DROP DOWNS'!$J$2,'#2 - Sample and Action Tracker'!Q87='HIDE DROP DOWNS'!$J$3),0,IF('#2 - Sample and Action Tracker'!R87='HIDE DROP DOWNS'!$M$3,1,0))</f>
        <v>0</v>
      </c>
      <c r="S78" s="14">
        <f>IF(OR('#2 - Sample and Action Tracker'!Q87='HIDE DROP DOWNS'!$J$2,'#2 - Sample and Action Tracker'!Q87='HIDE DROP DOWNS'!$J$3),0,IF('#2 - Sample and Action Tracker'!R87='HIDE DROP DOWNS'!$M$4,1,0))</f>
        <v>0</v>
      </c>
      <c r="T78" s="14">
        <f>IF(OR('#2 - Sample and Action Tracker'!$Q87='HIDE DROP DOWNS'!$J$2,'#2 - Sample and Action Tracker'!$Q87='HIDE DROP DOWNS'!$J$3),0,IF('#2 - Sample and Action Tracker'!$R87='HIDE DROP DOWNS'!$M$5,1,0))</f>
        <v>0</v>
      </c>
      <c r="U78" s="14">
        <f>IF(OR('#2 - Sample and Action Tracker'!$S87='HIDE DROP DOWNS'!$K$2,'#2 - Sample and Action Tracker'!$S87='HIDE DROP DOWNS'!$K$3),0,IF('#2 - Sample and Action Tracker'!$T87='HIDE DROP DOWNS'!$M$3,1,0))</f>
        <v>0</v>
      </c>
      <c r="V78" s="14">
        <f>IF(OR('#2 - Sample and Action Tracker'!$S87='HIDE DROP DOWNS'!$K$2,'#2 - Sample and Action Tracker'!$S87='HIDE DROP DOWNS'!$K$3),0,IF('#2 - Sample and Action Tracker'!$T87='HIDE DROP DOWNS'!$M$4,1,0))</f>
        <v>0</v>
      </c>
      <c r="W78" s="14">
        <f>IF(OR('#2 - Sample and Action Tracker'!$S87='HIDE DROP DOWNS'!$K$2,'#2 - Sample and Action Tracker'!$S87='HIDE DROP DOWNS'!$K$3),0,IF('#2 - Sample and Action Tracker'!$T87='HIDE DROP DOWNS'!$M$5,1,0))</f>
        <v>0</v>
      </c>
      <c r="X78" s="14">
        <f>IF(OR('#2 - Sample and Action Tracker'!$U87='HIDE DROP DOWNS'!$L$2,'#2 - Sample and Action Tracker'!$U87='HIDE DROP DOWNS'!$L$3),0,IF('#2 - Sample and Action Tracker'!$V87='HIDE DROP DOWNS'!$M$3,1,0))</f>
        <v>0</v>
      </c>
      <c r="Y78" s="14">
        <f>IF(OR('#2 - Sample and Action Tracker'!$U87='HIDE DROP DOWNS'!$L$2,'#2 - Sample and Action Tracker'!$U87='HIDE DROP DOWNS'!$L$3),0,IF('#2 - Sample and Action Tracker'!$V87='HIDE DROP DOWNS'!$M$4,1,0))</f>
        <v>0</v>
      </c>
      <c r="Z78" s="14">
        <f>IF(OR('#2 - Sample and Action Tracker'!$U87='HIDE DROP DOWNS'!$L$2,'#2 - Sample and Action Tracker'!$U87='HIDE DROP DOWNS'!$L$3),0,IF('#2 - Sample and Action Tracker'!$V87='HIDE DROP DOWNS'!$M$5,1,0))</f>
        <v>0</v>
      </c>
      <c r="AA78" s="45"/>
    </row>
    <row r="79" spans="6:27" x14ac:dyDescent="0.25">
      <c r="F79" s="3" t="str">
        <f>IF('#2 - Sample and Action Tracker'!F88="","",'#2 - Sample and Action Tracker'!F88)</f>
        <v/>
      </c>
      <c r="G79">
        <f>IF(AND('#2 - Sample and Action Tracker'!N88&lt;&gt;""),1,0)</f>
        <v>0</v>
      </c>
      <c r="H79" t="b">
        <f>IF(AND(OR('#2 - Sample and Action Tracker'!N88&gt;0,'#2 - Sample and Action Tracker'!N88=$E$3),'#2 - Sample and Action Tracker'!N88&lt;&gt;$E$2,'#2 - Sample and Action Tracker'!N88&lt;&gt;$E$4,'#2 - Sample and Action Tracker'!N88&lt;&gt;""), TRUE, FALSE)</f>
        <v>0</v>
      </c>
      <c r="I79" t="b">
        <f>IF(AND('#2 - Sample and Action Tracker'!N88&lt;&gt;$E$2,'#2 - Sample and Action Tracker'!N88&lt;&gt;$E$3,'#2 - Sample and Action Tracker'!N88&lt;&gt;$E$4,'#2 - Sample and Action Tracker'!N88&lt;&gt;""),IF('#2 - Sample and Action Tracker'!N88&gt;'#1 - Facility Info'!$D$24, TRUE, FALSE),FALSE)</f>
        <v>0</v>
      </c>
      <c r="R79" s="14">
        <f>IF(OR('#2 - Sample and Action Tracker'!Q88='HIDE DROP DOWNS'!$J$2,'#2 - Sample and Action Tracker'!Q88='HIDE DROP DOWNS'!$J$3),0,IF('#2 - Sample and Action Tracker'!R88='HIDE DROP DOWNS'!$M$3,1,0))</f>
        <v>0</v>
      </c>
      <c r="S79" s="14">
        <f>IF(OR('#2 - Sample and Action Tracker'!Q88='HIDE DROP DOWNS'!$J$2,'#2 - Sample and Action Tracker'!Q88='HIDE DROP DOWNS'!$J$3),0,IF('#2 - Sample and Action Tracker'!R88='HIDE DROP DOWNS'!$M$4,1,0))</f>
        <v>0</v>
      </c>
      <c r="T79" s="14">
        <f>IF(OR('#2 - Sample and Action Tracker'!$Q88='HIDE DROP DOWNS'!$J$2,'#2 - Sample and Action Tracker'!$Q88='HIDE DROP DOWNS'!$J$3),0,IF('#2 - Sample and Action Tracker'!$R88='HIDE DROP DOWNS'!$M$5,1,0))</f>
        <v>0</v>
      </c>
      <c r="U79" s="14">
        <f>IF(OR('#2 - Sample and Action Tracker'!$S88='HIDE DROP DOWNS'!$K$2,'#2 - Sample and Action Tracker'!$S88='HIDE DROP DOWNS'!$K$3),0,IF('#2 - Sample and Action Tracker'!$T88='HIDE DROP DOWNS'!$M$3,1,0))</f>
        <v>0</v>
      </c>
      <c r="V79" s="14">
        <f>IF(OR('#2 - Sample and Action Tracker'!$S88='HIDE DROP DOWNS'!$K$2,'#2 - Sample and Action Tracker'!$S88='HIDE DROP DOWNS'!$K$3),0,IF('#2 - Sample and Action Tracker'!$T88='HIDE DROP DOWNS'!$M$4,1,0))</f>
        <v>0</v>
      </c>
      <c r="W79" s="14">
        <f>IF(OR('#2 - Sample and Action Tracker'!$S88='HIDE DROP DOWNS'!$K$2,'#2 - Sample and Action Tracker'!$S88='HIDE DROP DOWNS'!$K$3),0,IF('#2 - Sample and Action Tracker'!$T88='HIDE DROP DOWNS'!$M$5,1,0))</f>
        <v>0</v>
      </c>
      <c r="X79" s="14">
        <f>IF(OR('#2 - Sample and Action Tracker'!$U88='HIDE DROP DOWNS'!$L$2,'#2 - Sample and Action Tracker'!$U88='HIDE DROP DOWNS'!$L$3),0,IF('#2 - Sample and Action Tracker'!$V88='HIDE DROP DOWNS'!$M$3,1,0))</f>
        <v>0</v>
      </c>
      <c r="Y79" s="14">
        <f>IF(OR('#2 - Sample and Action Tracker'!$U88='HIDE DROP DOWNS'!$L$2,'#2 - Sample and Action Tracker'!$U88='HIDE DROP DOWNS'!$L$3),0,IF('#2 - Sample and Action Tracker'!$V88='HIDE DROP DOWNS'!$M$4,1,0))</f>
        <v>0</v>
      </c>
      <c r="Z79" s="14">
        <f>IF(OR('#2 - Sample and Action Tracker'!$U88='HIDE DROP DOWNS'!$L$2,'#2 - Sample and Action Tracker'!$U88='HIDE DROP DOWNS'!$L$3),0,IF('#2 - Sample and Action Tracker'!$V88='HIDE DROP DOWNS'!$M$5,1,0))</f>
        <v>0</v>
      </c>
      <c r="AA79" s="45"/>
    </row>
    <row r="80" spans="6:27" x14ac:dyDescent="0.25">
      <c r="F80" s="3" t="str">
        <f>IF('#2 - Sample and Action Tracker'!F89="","",'#2 - Sample and Action Tracker'!F89)</f>
        <v/>
      </c>
      <c r="G80">
        <f>IF(AND('#2 - Sample and Action Tracker'!N89&lt;&gt;""),1,0)</f>
        <v>0</v>
      </c>
      <c r="H80" t="b">
        <f>IF(AND(OR('#2 - Sample and Action Tracker'!N89&gt;0,'#2 - Sample and Action Tracker'!N89=$E$3),'#2 - Sample and Action Tracker'!N89&lt;&gt;$E$2,'#2 - Sample and Action Tracker'!N89&lt;&gt;$E$4,'#2 - Sample and Action Tracker'!N89&lt;&gt;""), TRUE, FALSE)</f>
        <v>0</v>
      </c>
      <c r="I80" t="b">
        <f>IF(AND('#2 - Sample and Action Tracker'!N89&lt;&gt;$E$2,'#2 - Sample and Action Tracker'!N89&lt;&gt;$E$3,'#2 - Sample and Action Tracker'!N89&lt;&gt;$E$4,'#2 - Sample and Action Tracker'!N89&lt;&gt;""),IF('#2 - Sample and Action Tracker'!N89&gt;'#1 - Facility Info'!$D$24, TRUE, FALSE),FALSE)</f>
        <v>0</v>
      </c>
      <c r="R80" s="14">
        <f>IF(OR('#2 - Sample and Action Tracker'!Q89='HIDE DROP DOWNS'!$J$2,'#2 - Sample and Action Tracker'!Q89='HIDE DROP DOWNS'!$J$3),0,IF('#2 - Sample and Action Tracker'!R89='HIDE DROP DOWNS'!$M$3,1,0))</f>
        <v>0</v>
      </c>
      <c r="S80" s="14">
        <f>IF(OR('#2 - Sample and Action Tracker'!Q89='HIDE DROP DOWNS'!$J$2,'#2 - Sample and Action Tracker'!Q89='HIDE DROP DOWNS'!$J$3),0,IF('#2 - Sample and Action Tracker'!R89='HIDE DROP DOWNS'!$M$4,1,0))</f>
        <v>0</v>
      </c>
      <c r="T80" s="14">
        <f>IF(OR('#2 - Sample and Action Tracker'!$Q89='HIDE DROP DOWNS'!$J$2,'#2 - Sample and Action Tracker'!$Q89='HIDE DROP DOWNS'!$J$3),0,IF('#2 - Sample and Action Tracker'!$R89='HIDE DROP DOWNS'!$M$5,1,0))</f>
        <v>0</v>
      </c>
      <c r="U80" s="14">
        <f>IF(OR('#2 - Sample and Action Tracker'!$S89='HIDE DROP DOWNS'!$K$2,'#2 - Sample and Action Tracker'!$S89='HIDE DROP DOWNS'!$K$3),0,IF('#2 - Sample and Action Tracker'!$T89='HIDE DROP DOWNS'!$M$3,1,0))</f>
        <v>0</v>
      </c>
      <c r="V80" s="14">
        <f>IF(OR('#2 - Sample and Action Tracker'!$S89='HIDE DROP DOWNS'!$K$2,'#2 - Sample and Action Tracker'!$S89='HIDE DROP DOWNS'!$K$3),0,IF('#2 - Sample and Action Tracker'!$T89='HIDE DROP DOWNS'!$M$4,1,0))</f>
        <v>0</v>
      </c>
      <c r="W80" s="14">
        <f>IF(OR('#2 - Sample and Action Tracker'!$S89='HIDE DROP DOWNS'!$K$2,'#2 - Sample and Action Tracker'!$S89='HIDE DROP DOWNS'!$K$3),0,IF('#2 - Sample and Action Tracker'!$T89='HIDE DROP DOWNS'!$M$5,1,0))</f>
        <v>0</v>
      </c>
      <c r="X80" s="14">
        <f>IF(OR('#2 - Sample and Action Tracker'!$U89='HIDE DROP DOWNS'!$L$2,'#2 - Sample and Action Tracker'!$U89='HIDE DROP DOWNS'!$L$3),0,IF('#2 - Sample and Action Tracker'!$V89='HIDE DROP DOWNS'!$M$3,1,0))</f>
        <v>0</v>
      </c>
      <c r="Y80" s="14">
        <f>IF(OR('#2 - Sample and Action Tracker'!$U89='HIDE DROP DOWNS'!$L$2,'#2 - Sample and Action Tracker'!$U89='HIDE DROP DOWNS'!$L$3),0,IF('#2 - Sample and Action Tracker'!$V89='HIDE DROP DOWNS'!$M$4,1,0))</f>
        <v>0</v>
      </c>
      <c r="Z80" s="14">
        <f>IF(OR('#2 - Sample and Action Tracker'!$U89='HIDE DROP DOWNS'!$L$2,'#2 - Sample and Action Tracker'!$U89='HIDE DROP DOWNS'!$L$3),0,IF('#2 - Sample and Action Tracker'!$V89='HIDE DROP DOWNS'!$M$5,1,0))</f>
        <v>0</v>
      </c>
      <c r="AA80" s="45"/>
    </row>
    <row r="81" spans="6:27" x14ac:dyDescent="0.25">
      <c r="F81" s="3" t="str">
        <f>IF('#2 - Sample and Action Tracker'!F90="","",'#2 - Sample and Action Tracker'!F90)</f>
        <v/>
      </c>
      <c r="G81">
        <f>IF(AND('#2 - Sample and Action Tracker'!N90&lt;&gt;""),1,0)</f>
        <v>0</v>
      </c>
      <c r="H81" t="b">
        <f>IF(AND(OR('#2 - Sample and Action Tracker'!N90&gt;0,'#2 - Sample and Action Tracker'!N90=$E$3),'#2 - Sample and Action Tracker'!N90&lt;&gt;$E$2,'#2 - Sample and Action Tracker'!N90&lt;&gt;$E$4,'#2 - Sample and Action Tracker'!N90&lt;&gt;""), TRUE, FALSE)</f>
        <v>0</v>
      </c>
      <c r="I81" t="b">
        <f>IF(AND('#2 - Sample and Action Tracker'!N90&lt;&gt;$E$2,'#2 - Sample and Action Tracker'!N90&lt;&gt;$E$3,'#2 - Sample and Action Tracker'!N90&lt;&gt;$E$4,'#2 - Sample and Action Tracker'!N90&lt;&gt;""),IF('#2 - Sample and Action Tracker'!N90&gt;'#1 - Facility Info'!$D$24, TRUE, FALSE),FALSE)</f>
        <v>0</v>
      </c>
      <c r="R81" s="14">
        <f>IF(OR('#2 - Sample and Action Tracker'!Q90='HIDE DROP DOWNS'!$J$2,'#2 - Sample and Action Tracker'!Q90='HIDE DROP DOWNS'!$J$3),0,IF('#2 - Sample and Action Tracker'!R90='HIDE DROP DOWNS'!$M$3,1,0))</f>
        <v>0</v>
      </c>
      <c r="S81" s="14">
        <f>IF(OR('#2 - Sample and Action Tracker'!Q90='HIDE DROP DOWNS'!$J$2,'#2 - Sample and Action Tracker'!Q90='HIDE DROP DOWNS'!$J$3),0,IF('#2 - Sample and Action Tracker'!R90='HIDE DROP DOWNS'!$M$4,1,0))</f>
        <v>0</v>
      </c>
      <c r="T81" s="14">
        <f>IF(OR('#2 - Sample and Action Tracker'!$Q90='HIDE DROP DOWNS'!$J$2,'#2 - Sample and Action Tracker'!$Q90='HIDE DROP DOWNS'!$J$3),0,IF('#2 - Sample and Action Tracker'!$R90='HIDE DROP DOWNS'!$M$5,1,0))</f>
        <v>0</v>
      </c>
      <c r="U81" s="14">
        <f>IF(OR('#2 - Sample and Action Tracker'!$S90='HIDE DROP DOWNS'!$K$2,'#2 - Sample and Action Tracker'!$S90='HIDE DROP DOWNS'!$K$3),0,IF('#2 - Sample and Action Tracker'!$T90='HIDE DROP DOWNS'!$M$3,1,0))</f>
        <v>0</v>
      </c>
      <c r="V81" s="14">
        <f>IF(OR('#2 - Sample and Action Tracker'!$S90='HIDE DROP DOWNS'!$K$2,'#2 - Sample and Action Tracker'!$S90='HIDE DROP DOWNS'!$K$3),0,IF('#2 - Sample and Action Tracker'!$T90='HIDE DROP DOWNS'!$M$4,1,0))</f>
        <v>0</v>
      </c>
      <c r="W81" s="14">
        <f>IF(OR('#2 - Sample and Action Tracker'!$S90='HIDE DROP DOWNS'!$K$2,'#2 - Sample and Action Tracker'!$S90='HIDE DROP DOWNS'!$K$3),0,IF('#2 - Sample and Action Tracker'!$T90='HIDE DROP DOWNS'!$M$5,1,0))</f>
        <v>0</v>
      </c>
      <c r="X81" s="14">
        <f>IF(OR('#2 - Sample and Action Tracker'!$U90='HIDE DROP DOWNS'!$L$2,'#2 - Sample and Action Tracker'!$U90='HIDE DROP DOWNS'!$L$3),0,IF('#2 - Sample and Action Tracker'!$V90='HIDE DROP DOWNS'!$M$3,1,0))</f>
        <v>0</v>
      </c>
      <c r="Y81" s="14">
        <f>IF(OR('#2 - Sample and Action Tracker'!$U90='HIDE DROP DOWNS'!$L$2,'#2 - Sample and Action Tracker'!$U90='HIDE DROP DOWNS'!$L$3),0,IF('#2 - Sample and Action Tracker'!$V90='HIDE DROP DOWNS'!$M$4,1,0))</f>
        <v>0</v>
      </c>
      <c r="Z81" s="14">
        <f>IF(OR('#2 - Sample and Action Tracker'!$U90='HIDE DROP DOWNS'!$L$2,'#2 - Sample and Action Tracker'!$U90='HIDE DROP DOWNS'!$L$3),0,IF('#2 - Sample and Action Tracker'!$V90='HIDE DROP DOWNS'!$M$5,1,0))</f>
        <v>0</v>
      </c>
      <c r="AA81" s="45"/>
    </row>
    <row r="82" spans="6:27" x14ac:dyDescent="0.25">
      <c r="F82" s="3" t="str">
        <f>IF('#2 - Sample and Action Tracker'!F91="","",'#2 - Sample and Action Tracker'!F91)</f>
        <v/>
      </c>
      <c r="G82">
        <f>IF(AND('#2 - Sample and Action Tracker'!N91&lt;&gt;""),1,0)</f>
        <v>0</v>
      </c>
      <c r="H82" t="b">
        <f>IF(AND(OR('#2 - Sample and Action Tracker'!N91&gt;0,'#2 - Sample and Action Tracker'!N91=$E$3),'#2 - Sample and Action Tracker'!N91&lt;&gt;$E$2,'#2 - Sample and Action Tracker'!N91&lt;&gt;$E$4,'#2 - Sample and Action Tracker'!N91&lt;&gt;""), TRUE, FALSE)</f>
        <v>0</v>
      </c>
      <c r="I82" t="b">
        <f>IF(AND('#2 - Sample and Action Tracker'!N91&lt;&gt;$E$2,'#2 - Sample and Action Tracker'!N91&lt;&gt;$E$3,'#2 - Sample and Action Tracker'!N91&lt;&gt;$E$4,'#2 - Sample and Action Tracker'!N91&lt;&gt;""),IF('#2 - Sample and Action Tracker'!N91&gt;'#1 - Facility Info'!$D$24, TRUE, FALSE),FALSE)</f>
        <v>0</v>
      </c>
      <c r="R82" s="14">
        <f>IF(OR('#2 - Sample and Action Tracker'!Q91='HIDE DROP DOWNS'!$J$2,'#2 - Sample and Action Tracker'!Q91='HIDE DROP DOWNS'!$J$3),0,IF('#2 - Sample and Action Tracker'!R91='HIDE DROP DOWNS'!$M$3,1,0))</f>
        <v>0</v>
      </c>
      <c r="S82" s="14">
        <f>IF(OR('#2 - Sample and Action Tracker'!Q91='HIDE DROP DOWNS'!$J$2,'#2 - Sample and Action Tracker'!Q91='HIDE DROP DOWNS'!$J$3),0,IF('#2 - Sample and Action Tracker'!R91='HIDE DROP DOWNS'!$M$4,1,0))</f>
        <v>0</v>
      </c>
      <c r="T82" s="14">
        <f>IF(OR('#2 - Sample and Action Tracker'!$Q91='HIDE DROP DOWNS'!$J$2,'#2 - Sample and Action Tracker'!$Q91='HIDE DROP DOWNS'!$J$3),0,IF('#2 - Sample and Action Tracker'!$R91='HIDE DROP DOWNS'!$M$5,1,0))</f>
        <v>0</v>
      </c>
      <c r="U82" s="14">
        <f>IF(OR('#2 - Sample and Action Tracker'!$S91='HIDE DROP DOWNS'!$K$2,'#2 - Sample and Action Tracker'!$S91='HIDE DROP DOWNS'!$K$3),0,IF('#2 - Sample and Action Tracker'!$T91='HIDE DROP DOWNS'!$M$3,1,0))</f>
        <v>0</v>
      </c>
      <c r="V82" s="14">
        <f>IF(OR('#2 - Sample and Action Tracker'!$S91='HIDE DROP DOWNS'!$K$2,'#2 - Sample and Action Tracker'!$S91='HIDE DROP DOWNS'!$K$3),0,IF('#2 - Sample and Action Tracker'!$T91='HIDE DROP DOWNS'!$M$4,1,0))</f>
        <v>0</v>
      </c>
      <c r="W82" s="14">
        <f>IF(OR('#2 - Sample and Action Tracker'!$S91='HIDE DROP DOWNS'!$K$2,'#2 - Sample and Action Tracker'!$S91='HIDE DROP DOWNS'!$K$3),0,IF('#2 - Sample and Action Tracker'!$T91='HIDE DROP DOWNS'!$M$5,1,0))</f>
        <v>0</v>
      </c>
      <c r="X82" s="14">
        <f>IF(OR('#2 - Sample and Action Tracker'!$U91='HIDE DROP DOWNS'!$L$2,'#2 - Sample and Action Tracker'!$U91='HIDE DROP DOWNS'!$L$3),0,IF('#2 - Sample and Action Tracker'!$V91='HIDE DROP DOWNS'!$M$3,1,0))</f>
        <v>0</v>
      </c>
      <c r="Y82" s="14">
        <f>IF(OR('#2 - Sample and Action Tracker'!$U91='HIDE DROP DOWNS'!$L$2,'#2 - Sample and Action Tracker'!$U91='HIDE DROP DOWNS'!$L$3),0,IF('#2 - Sample and Action Tracker'!$V91='HIDE DROP DOWNS'!$M$4,1,0))</f>
        <v>0</v>
      </c>
      <c r="Z82" s="14">
        <f>IF(OR('#2 - Sample and Action Tracker'!$U91='HIDE DROP DOWNS'!$L$2,'#2 - Sample and Action Tracker'!$U91='HIDE DROP DOWNS'!$L$3),0,IF('#2 - Sample and Action Tracker'!$V91='HIDE DROP DOWNS'!$M$5,1,0))</f>
        <v>0</v>
      </c>
      <c r="AA82" s="45"/>
    </row>
    <row r="83" spans="6:27" x14ac:dyDescent="0.25">
      <c r="F83" s="3" t="str">
        <f>IF('#2 - Sample and Action Tracker'!F92="","",'#2 - Sample and Action Tracker'!F92)</f>
        <v/>
      </c>
      <c r="G83">
        <f>IF(AND('#2 - Sample and Action Tracker'!N92&lt;&gt;""),1,0)</f>
        <v>0</v>
      </c>
      <c r="H83" t="b">
        <f>IF(AND(OR('#2 - Sample and Action Tracker'!N92&gt;0,'#2 - Sample and Action Tracker'!N92=$E$3),'#2 - Sample and Action Tracker'!N92&lt;&gt;$E$2,'#2 - Sample and Action Tracker'!N92&lt;&gt;$E$4,'#2 - Sample and Action Tracker'!N92&lt;&gt;""), TRUE, FALSE)</f>
        <v>0</v>
      </c>
      <c r="I83" t="b">
        <f>IF(AND('#2 - Sample and Action Tracker'!N92&lt;&gt;$E$2,'#2 - Sample and Action Tracker'!N92&lt;&gt;$E$3,'#2 - Sample and Action Tracker'!N92&lt;&gt;$E$4,'#2 - Sample and Action Tracker'!N92&lt;&gt;""),IF('#2 - Sample and Action Tracker'!N92&gt;'#1 - Facility Info'!$D$24, TRUE, FALSE),FALSE)</f>
        <v>0</v>
      </c>
      <c r="R83" s="14">
        <f>IF(OR('#2 - Sample and Action Tracker'!Q92='HIDE DROP DOWNS'!$J$2,'#2 - Sample and Action Tracker'!Q92='HIDE DROP DOWNS'!$J$3),0,IF('#2 - Sample and Action Tracker'!R92='HIDE DROP DOWNS'!$M$3,1,0))</f>
        <v>0</v>
      </c>
      <c r="S83" s="14">
        <f>IF(OR('#2 - Sample and Action Tracker'!Q92='HIDE DROP DOWNS'!$J$2,'#2 - Sample and Action Tracker'!Q92='HIDE DROP DOWNS'!$J$3),0,IF('#2 - Sample and Action Tracker'!R92='HIDE DROP DOWNS'!$M$4,1,0))</f>
        <v>0</v>
      </c>
      <c r="T83" s="14">
        <f>IF(OR('#2 - Sample and Action Tracker'!$Q92='HIDE DROP DOWNS'!$J$2,'#2 - Sample and Action Tracker'!$Q92='HIDE DROP DOWNS'!$J$3),0,IF('#2 - Sample and Action Tracker'!$R92='HIDE DROP DOWNS'!$M$5,1,0))</f>
        <v>0</v>
      </c>
      <c r="U83" s="14">
        <f>IF(OR('#2 - Sample and Action Tracker'!$S92='HIDE DROP DOWNS'!$K$2,'#2 - Sample and Action Tracker'!$S92='HIDE DROP DOWNS'!$K$3),0,IF('#2 - Sample and Action Tracker'!$T92='HIDE DROP DOWNS'!$M$3,1,0))</f>
        <v>0</v>
      </c>
      <c r="V83" s="14">
        <f>IF(OR('#2 - Sample and Action Tracker'!$S92='HIDE DROP DOWNS'!$K$2,'#2 - Sample and Action Tracker'!$S92='HIDE DROP DOWNS'!$K$3),0,IF('#2 - Sample and Action Tracker'!$T92='HIDE DROP DOWNS'!$M$4,1,0))</f>
        <v>0</v>
      </c>
      <c r="W83" s="14">
        <f>IF(OR('#2 - Sample and Action Tracker'!$S92='HIDE DROP DOWNS'!$K$2,'#2 - Sample and Action Tracker'!$S92='HIDE DROP DOWNS'!$K$3),0,IF('#2 - Sample and Action Tracker'!$T92='HIDE DROP DOWNS'!$M$5,1,0))</f>
        <v>0</v>
      </c>
      <c r="X83" s="14">
        <f>IF(OR('#2 - Sample and Action Tracker'!$U92='HIDE DROP DOWNS'!$L$2,'#2 - Sample and Action Tracker'!$U92='HIDE DROP DOWNS'!$L$3),0,IF('#2 - Sample and Action Tracker'!$V92='HIDE DROP DOWNS'!$M$3,1,0))</f>
        <v>0</v>
      </c>
      <c r="Y83" s="14">
        <f>IF(OR('#2 - Sample and Action Tracker'!$U92='HIDE DROP DOWNS'!$L$2,'#2 - Sample and Action Tracker'!$U92='HIDE DROP DOWNS'!$L$3),0,IF('#2 - Sample and Action Tracker'!$V92='HIDE DROP DOWNS'!$M$4,1,0))</f>
        <v>0</v>
      </c>
      <c r="Z83" s="14">
        <f>IF(OR('#2 - Sample and Action Tracker'!$U92='HIDE DROP DOWNS'!$L$2,'#2 - Sample and Action Tracker'!$U92='HIDE DROP DOWNS'!$L$3),0,IF('#2 - Sample and Action Tracker'!$V92='HIDE DROP DOWNS'!$M$5,1,0))</f>
        <v>0</v>
      </c>
      <c r="AA83" s="45"/>
    </row>
    <row r="84" spans="6:27" x14ac:dyDescent="0.25">
      <c r="F84" s="3" t="str">
        <f>IF('#2 - Sample and Action Tracker'!F93="","",'#2 - Sample and Action Tracker'!F93)</f>
        <v/>
      </c>
      <c r="G84">
        <f>IF(AND('#2 - Sample and Action Tracker'!N93&lt;&gt;""),1,0)</f>
        <v>0</v>
      </c>
      <c r="H84" t="b">
        <f>IF(AND(OR('#2 - Sample and Action Tracker'!N93&gt;0,'#2 - Sample and Action Tracker'!N93=$E$3),'#2 - Sample and Action Tracker'!N93&lt;&gt;$E$2,'#2 - Sample and Action Tracker'!N93&lt;&gt;$E$4,'#2 - Sample and Action Tracker'!N93&lt;&gt;""), TRUE, FALSE)</f>
        <v>0</v>
      </c>
      <c r="I84" t="b">
        <f>IF(AND('#2 - Sample and Action Tracker'!N93&lt;&gt;$E$2,'#2 - Sample and Action Tracker'!N93&lt;&gt;$E$3,'#2 - Sample and Action Tracker'!N93&lt;&gt;$E$4,'#2 - Sample and Action Tracker'!N93&lt;&gt;""),IF('#2 - Sample and Action Tracker'!N93&gt;'#1 - Facility Info'!$D$24, TRUE, FALSE),FALSE)</f>
        <v>0</v>
      </c>
      <c r="R84" s="14">
        <f>IF(OR('#2 - Sample and Action Tracker'!Q93='HIDE DROP DOWNS'!$J$2,'#2 - Sample and Action Tracker'!Q93='HIDE DROP DOWNS'!$J$3),0,IF('#2 - Sample and Action Tracker'!R93='HIDE DROP DOWNS'!$M$3,1,0))</f>
        <v>0</v>
      </c>
      <c r="S84" s="14">
        <f>IF(OR('#2 - Sample and Action Tracker'!Q93='HIDE DROP DOWNS'!$J$2,'#2 - Sample and Action Tracker'!Q93='HIDE DROP DOWNS'!$J$3),0,IF('#2 - Sample and Action Tracker'!R93='HIDE DROP DOWNS'!$M$4,1,0))</f>
        <v>0</v>
      </c>
      <c r="T84" s="14">
        <f>IF(OR('#2 - Sample and Action Tracker'!$Q93='HIDE DROP DOWNS'!$J$2,'#2 - Sample and Action Tracker'!$Q93='HIDE DROP DOWNS'!$J$3),0,IF('#2 - Sample and Action Tracker'!$R93='HIDE DROP DOWNS'!$M$5,1,0))</f>
        <v>0</v>
      </c>
      <c r="U84" s="14">
        <f>IF(OR('#2 - Sample and Action Tracker'!$S93='HIDE DROP DOWNS'!$K$2,'#2 - Sample and Action Tracker'!$S93='HIDE DROP DOWNS'!$K$3),0,IF('#2 - Sample and Action Tracker'!$T93='HIDE DROP DOWNS'!$M$3,1,0))</f>
        <v>0</v>
      </c>
      <c r="V84" s="14">
        <f>IF(OR('#2 - Sample and Action Tracker'!$S93='HIDE DROP DOWNS'!$K$2,'#2 - Sample and Action Tracker'!$S93='HIDE DROP DOWNS'!$K$3),0,IF('#2 - Sample and Action Tracker'!$T93='HIDE DROP DOWNS'!$M$4,1,0))</f>
        <v>0</v>
      </c>
      <c r="W84" s="14">
        <f>IF(OR('#2 - Sample and Action Tracker'!$S93='HIDE DROP DOWNS'!$K$2,'#2 - Sample and Action Tracker'!$S93='HIDE DROP DOWNS'!$K$3),0,IF('#2 - Sample and Action Tracker'!$T93='HIDE DROP DOWNS'!$M$5,1,0))</f>
        <v>0</v>
      </c>
      <c r="X84" s="14">
        <f>IF(OR('#2 - Sample and Action Tracker'!$U93='HIDE DROP DOWNS'!$L$2,'#2 - Sample and Action Tracker'!$U93='HIDE DROP DOWNS'!$L$3),0,IF('#2 - Sample and Action Tracker'!$V93='HIDE DROP DOWNS'!$M$3,1,0))</f>
        <v>0</v>
      </c>
      <c r="Y84" s="14">
        <f>IF(OR('#2 - Sample and Action Tracker'!$U93='HIDE DROP DOWNS'!$L$2,'#2 - Sample and Action Tracker'!$U93='HIDE DROP DOWNS'!$L$3),0,IF('#2 - Sample and Action Tracker'!$V93='HIDE DROP DOWNS'!$M$4,1,0))</f>
        <v>0</v>
      </c>
      <c r="Z84" s="14">
        <f>IF(OR('#2 - Sample and Action Tracker'!$U93='HIDE DROP DOWNS'!$L$2,'#2 - Sample and Action Tracker'!$U93='HIDE DROP DOWNS'!$L$3),0,IF('#2 - Sample and Action Tracker'!$V93='HIDE DROP DOWNS'!$M$5,1,0))</f>
        <v>0</v>
      </c>
      <c r="AA84" s="45"/>
    </row>
    <row r="85" spans="6:27" x14ac:dyDescent="0.25">
      <c r="F85" s="3" t="str">
        <f>IF('#2 - Sample and Action Tracker'!F94="","",'#2 - Sample and Action Tracker'!F94)</f>
        <v/>
      </c>
      <c r="G85">
        <f>IF(AND('#2 - Sample and Action Tracker'!N94&lt;&gt;""),1,0)</f>
        <v>0</v>
      </c>
      <c r="H85" t="b">
        <f>IF(AND(OR('#2 - Sample and Action Tracker'!N94&gt;0,'#2 - Sample and Action Tracker'!N94=$E$3),'#2 - Sample and Action Tracker'!N94&lt;&gt;$E$2,'#2 - Sample and Action Tracker'!N94&lt;&gt;$E$4,'#2 - Sample and Action Tracker'!N94&lt;&gt;""), TRUE, FALSE)</f>
        <v>0</v>
      </c>
      <c r="I85" t="b">
        <f>IF(AND('#2 - Sample and Action Tracker'!N94&lt;&gt;$E$2,'#2 - Sample and Action Tracker'!N94&lt;&gt;$E$3,'#2 - Sample and Action Tracker'!N94&lt;&gt;$E$4,'#2 - Sample and Action Tracker'!N94&lt;&gt;""),IF('#2 - Sample and Action Tracker'!N94&gt;'#1 - Facility Info'!$D$24, TRUE, FALSE),FALSE)</f>
        <v>0</v>
      </c>
      <c r="R85" s="14">
        <f>IF(OR('#2 - Sample and Action Tracker'!Q94='HIDE DROP DOWNS'!$J$2,'#2 - Sample and Action Tracker'!Q94='HIDE DROP DOWNS'!$J$3),0,IF('#2 - Sample and Action Tracker'!R94='HIDE DROP DOWNS'!$M$3,1,0))</f>
        <v>0</v>
      </c>
      <c r="S85" s="14">
        <f>IF(OR('#2 - Sample and Action Tracker'!Q94='HIDE DROP DOWNS'!$J$2,'#2 - Sample and Action Tracker'!Q94='HIDE DROP DOWNS'!$J$3),0,IF('#2 - Sample and Action Tracker'!R94='HIDE DROP DOWNS'!$M$4,1,0))</f>
        <v>0</v>
      </c>
      <c r="T85" s="14">
        <f>IF(OR('#2 - Sample and Action Tracker'!$Q94='HIDE DROP DOWNS'!$J$2,'#2 - Sample and Action Tracker'!$Q94='HIDE DROP DOWNS'!$J$3),0,IF('#2 - Sample and Action Tracker'!$R94='HIDE DROP DOWNS'!$M$5,1,0))</f>
        <v>0</v>
      </c>
      <c r="U85" s="14">
        <f>IF(OR('#2 - Sample and Action Tracker'!$S94='HIDE DROP DOWNS'!$K$2,'#2 - Sample and Action Tracker'!$S94='HIDE DROP DOWNS'!$K$3),0,IF('#2 - Sample and Action Tracker'!$T94='HIDE DROP DOWNS'!$M$3,1,0))</f>
        <v>0</v>
      </c>
      <c r="V85" s="14">
        <f>IF(OR('#2 - Sample and Action Tracker'!$S94='HIDE DROP DOWNS'!$K$2,'#2 - Sample and Action Tracker'!$S94='HIDE DROP DOWNS'!$K$3),0,IF('#2 - Sample and Action Tracker'!$T94='HIDE DROP DOWNS'!$M$4,1,0))</f>
        <v>0</v>
      </c>
      <c r="W85" s="14">
        <f>IF(OR('#2 - Sample and Action Tracker'!$S94='HIDE DROP DOWNS'!$K$2,'#2 - Sample and Action Tracker'!$S94='HIDE DROP DOWNS'!$K$3),0,IF('#2 - Sample and Action Tracker'!$T94='HIDE DROP DOWNS'!$M$5,1,0))</f>
        <v>0</v>
      </c>
      <c r="X85" s="14">
        <f>IF(OR('#2 - Sample and Action Tracker'!$U94='HIDE DROP DOWNS'!$L$2,'#2 - Sample and Action Tracker'!$U94='HIDE DROP DOWNS'!$L$3),0,IF('#2 - Sample and Action Tracker'!$V94='HIDE DROP DOWNS'!$M$3,1,0))</f>
        <v>0</v>
      </c>
      <c r="Y85" s="14">
        <f>IF(OR('#2 - Sample and Action Tracker'!$U94='HIDE DROP DOWNS'!$L$2,'#2 - Sample and Action Tracker'!$U94='HIDE DROP DOWNS'!$L$3),0,IF('#2 - Sample and Action Tracker'!$V94='HIDE DROP DOWNS'!$M$4,1,0))</f>
        <v>0</v>
      </c>
      <c r="Z85" s="14">
        <f>IF(OR('#2 - Sample and Action Tracker'!$U94='HIDE DROP DOWNS'!$L$2,'#2 - Sample and Action Tracker'!$U94='HIDE DROP DOWNS'!$L$3),0,IF('#2 - Sample and Action Tracker'!$V94='HIDE DROP DOWNS'!$M$5,1,0))</f>
        <v>0</v>
      </c>
      <c r="AA85" s="45"/>
    </row>
    <row r="86" spans="6:27" x14ac:dyDescent="0.25">
      <c r="F86" s="3" t="str">
        <f>IF('#2 - Sample and Action Tracker'!F95="","",'#2 - Sample and Action Tracker'!F95)</f>
        <v/>
      </c>
      <c r="G86">
        <f>IF(AND('#2 - Sample and Action Tracker'!N95&lt;&gt;""),1,0)</f>
        <v>0</v>
      </c>
      <c r="H86" t="b">
        <f>IF(AND(OR('#2 - Sample and Action Tracker'!N95&gt;0,'#2 - Sample and Action Tracker'!N95=$E$3),'#2 - Sample and Action Tracker'!N95&lt;&gt;$E$2,'#2 - Sample and Action Tracker'!N95&lt;&gt;$E$4,'#2 - Sample and Action Tracker'!N95&lt;&gt;""), TRUE, FALSE)</f>
        <v>0</v>
      </c>
      <c r="I86" t="b">
        <f>IF(AND('#2 - Sample and Action Tracker'!N95&lt;&gt;$E$2,'#2 - Sample and Action Tracker'!N95&lt;&gt;$E$3,'#2 - Sample and Action Tracker'!N95&lt;&gt;$E$4,'#2 - Sample and Action Tracker'!N95&lt;&gt;""),IF('#2 - Sample and Action Tracker'!N95&gt;'#1 - Facility Info'!$D$24, TRUE, FALSE),FALSE)</f>
        <v>0</v>
      </c>
      <c r="R86" s="14">
        <f>IF(OR('#2 - Sample and Action Tracker'!Q95='HIDE DROP DOWNS'!$J$2,'#2 - Sample and Action Tracker'!Q95='HIDE DROP DOWNS'!$J$3),0,IF('#2 - Sample and Action Tracker'!R95='HIDE DROP DOWNS'!$M$3,1,0))</f>
        <v>0</v>
      </c>
      <c r="S86" s="14">
        <f>IF(OR('#2 - Sample and Action Tracker'!Q95='HIDE DROP DOWNS'!$J$2,'#2 - Sample and Action Tracker'!Q95='HIDE DROP DOWNS'!$J$3),0,IF('#2 - Sample and Action Tracker'!R95='HIDE DROP DOWNS'!$M$4,1,0))</f>
        <v>0</v>
      </c>
      <c r="T86" s="14">
        <f>IF(OR('#2 - Sample and Action Tracker'!$Q95='HIDE DROP DOWNS'!$J$2,'#2 - Sample and Action Tracker'!$Q95='HIDE DROP DOWNS'!$J$3),0,IF('#2 - Sample and Action Tracker'!$R95='HIDE DROP DOWNS'!$M$5,1,0))</f>
        <v>0</v>
      </c>
      <c r="U86" s="14">
        <f>IF(OR('#2 - Sample and Action Tracker'!$S95='HIDE DROP DOWNS'!$K$2,'#2 - Sample and Action Tracker'!$S95='HIDE DROP DOWNS'!$K$3),0,IF('#2 - Sample and Action Tracker'!$T95='HIDE DROP DOWNS'!$M$3,1,0))</f>
        <v>0</v>
      </c>
      <c r="V86" s="14">
        <f>IF(OR('#2 - Sample and Action Tracker'!$S95='HIDE DROP DOWNS'!$K$2,'#2 - Sample and Action Tracker'!$S95='HIDE DROP DOWNS'!$K$3),0,IF('#2 - Sample and Action Tracker'!$T95='HIDE DROP DOWNS'!$M$4,1,0))</f>
        <v>0</v>
      </c>
      <c r="W86" s="14">
        <f>IF(OR('#2 - Sample and Action Tracker'!$S95='HIDE DROP DOWNS'!$K$2,'#2 - Sample and Action Tracker'!$S95='HIDE DROP DOWNS'!$K$3),0,IF('#2 - Sample and Action Tracker'!$T95='HIDE DROP DOWNS'!$M$5,1,0))</f>
        <v>0</v>
      </c>
      <c r="X86" s="14">
        <f>IF(OR('#2 - Sample and Action Tracker'!$U95='HIDE DROP DOWNS'!$L$2,'#2 - Sample and Action Tracker'!$U95='HIDE DROP DOWNS'!$L$3),0,IF('#2 - Sample and Action Tracker'!$V95='HIDE DROP DOWNS'!$M$3,1,0))</f>
        <v>0</v>
      </c>
      <c r="Y86" s="14">
        <f>IF(OR('#2 - Sample and Action Tracker'!$U95='HIDE DROP DOWNS'!$L$2,'#2 - Sample and Action Tracker'!$U95='HIDE DROP DOWNS'!$L$3),0,IF('#2 - Sample and Action Tracker'!$V95='HIDE DROP DOWNS'!$M$4,1,0))</f>
        <v>0</v>
      </c>
      <c r="Z86" s="14">
        <f>IF(OR('#2 - Sample and Action Tracker'!$U95='HIDE DROP DOWNS'!$L$2,'#2 - Sample and Action Tracker'!$U95='HIDE DROP DOWNS'!$L$3),0,IF('#2 - Sample and Action Tracker'!$V95='HIDE DROP DOWNS'!$M$5,1,0))</f>
        <v>0</v>
      </c>
      <c r="AA86" s="45"/>
    </row>
    <row r="87" spans="6:27" x14ac:dyDescent="0.25">
      <c r="F87" s="3" t="str">
        <f>IF('#2 - Sample and Action Tracker'!F96="","",'#2 - Sample and Action Tracker'!F96)</f>
        <v/>
      </c>
      <c r="G87">
        <f>IF(AND('#2 - Sample and Action Tracker'!N96&lt;&gt;""),1,0)</f>
        <v>0</v>
      </c>
      <c r="H87" t="b">
        <f>IF(AND(OR('#2 - Sample and Action Tracker'!N96&gt;0,'#2 - Sample and Action Tracker'!N96=$E$3),'#2 - Sample and Action Tracker'!N96&lt;&gt;$E$2,'#2 - Sample and Action Tracker'!N96&lt;&gt;$E$4,'#2 - Sample and Action Tracker'!N96&lt;&gt;""), TRUE, FALSE)</f>
        <v>0</v>
      </c>
      <c r="I87" t="b">
        <f>IF(AND('#2 - Sample and Action Tracker'!N96&lt;&gt;$E$2,'#2 - Sample and Action Tracker'!N96&lt;&gt;$E$3,'#2 - Sample and Action Tracker'!N96&lt;&gt;$E$4,'#2 - Sample and Action Tracker'!N96&lt;&gt;""),IF('#2 - Sample and Action Tracker'!N96&gt;'#1 - Facility Info'!$D$24, TRUE, FALSE),FALSE)</f>
        <v>0</v>
      </c>
      <c r="R87" s="14">
        <f>IF(OR('#2 - Sample and Action Tracker'!Q96='HIDE DROP DOWNS'!$J$2,'#2 - Sample and Action Tracker'!Q96='HIDE DROP DOWNS'!$J$3),0,IF('#2 - Sample and Action Tracker'!R96='HIDE DROP DOWNS'!$M$3,1,0))</f>
        <v>0</v>
      </c>
      <c r="S87" s="14">
        <f>IF(OR('#2 - Sample and Action Tracker'!Q96='HIDE DROP DOWNS'!$J$2,'#2 - Sample and Action Tracker'!Q96='HIDE DROP DOWNS'!$J$3),0,IF('#2 - Sample and Action Tracker'!R96='HIDE DROP DOWNS'!$M$4,1,0))</f>
        <v>0</v>
      </c>
      <c r="T87" s="14">
        <f>IF(OR('#2 - Sample and Action Tracker'!$Q96='HIDE DROP DOWNS'!$J$2,'#2 - Sample and Action Tracker'!$Q96='HIDE DROP DOWNS'!$J$3),0,IF('#2 - Sample and Action Tracker'!$R96='HIDE DROP DOWNS'!$M$5,1,0))</f>
        <v>0</v>
      </c>
      <c r="U87" s="14">
        <f>IF(OR('#2 - Sample and Action Tracker'!$S96='HIDE DROP DOWNS'!$K$2,'#2 - Sample and Action Tracker'!$S96='HIDE DROP DOWNS'!$K$3),0,IF('#2 - Sample and Action Tracker'!$T96='HIDE DROP DOWNS'!$M$3,1,0))</f>
        <v>0</v>
      </c>
      <c r="V87" s="14">
        <f>IF(OR('#2 - Sample and Action Tracker'!$S96='HIDE DROP DOWNS'!$K$2,'#2 - Sample and Action Tracker'!$S96='HIDE DROP DOWNS'!$K$3),0,IF('#2 - Sample and Action Tracker'!$T96='HIDE DROP DOWNS'!$M$4,1,0))</f>
        <v>0</v>
      </c>
      <c r="W87" s="14">
        <f>IF(OR('#2 - Sample and Action Tracker'!$S96='HIDE DROP DOWNS'!$K$2,'#2 - Sample and Action Tracker'!$S96='HIDE DROP DOWNS'!$K$3),0,IF('#2 - Sample and Action Tracker'!$T96='HIDE DROP DOWNS'!$M$5,1,0))</f>
        <v>0</v>
      </c>
      <c r="X87" s="14">
        <f>IF(OR('#2 - Sample and Action Tracker'!$U96='HIDE DROP DOWNS'!$L$2,'#2 - Sample and Action Tracker'!$U96='HIDE DROP DOWNS'!$L$3),0,IF('#2 - Sample and Action Tracker'!$V96='HIDE DROP DOWNS'!$M$3,1,0))</f>
        <v>0</v>
      </c>
      <c r="Y87" s="14">
        <f>IF(OR('#2 - Sample and Action Tracker'!$U96='HIDE DROP DOWNS'!$L$2,'#2 - Sample and Action Tracker'!$U96='HIDE DROP DOWNS'!$L$3),0,IF('#2 - Sample and Action Tracker'!$V96='HIDE DROP DOWNS'!$M$4,1,0))</f>
        <v>0</v>
      </c>
      <c r="Z87" s="14">
        <f>IF(OR('#2 - Sample and Action Tracker'!$U96='HIDE DROP DOWNS'!$L$2,'#2 - Sample and Action Tracker'!$U96='HIDE DROP DOWNS'!$L$3),0,IF('#2 - Sample and Action Tracker'!$V96='HIDE DROP DOWNS'!$M$5,1,0))</f>
        <v>0</v>
      </c>
      <c r="AA87" s="45"/>
    </row>
    <row r="88" spans="6:27" x14ac:dyDescent="0.25">
      <c r="F88" s="3" t="str">
        <f>IF('#2 - Sample and Action Tracker'!F97="","",'#2 - Sample and Action Tracker'!F97)</f>
        <v/>
      </c>
      <c r="G88">
        <f>IF(AND('#2 - Sample and Action Tracker'!N97&lt;&gt;""),1,0)</f>
        <v>0</v>
      </c>
      <c r="H88" t="b">
        <f>IF(AND(OR('#2 - Sample and Action Tracker'!N97&gt;0,'#2 - Sample and Action Tracker'!N97=$E$3),'#2 - Sample and Action Tracker'!N97&lt;&gt;$E$2,'#2 - Sample and Action Tracker'!N97&lt;&gt;$E$4,'#2 - Sample and Action Tracker'!N97&lt;&gt;""), TRUE, FALSE)</f>
        <v>0</v>
      </c>
      <c r="I88" t="b">
        <f>IF(AND('#2 - Sample and Action Tracker'!N97&lt;&gt;$E$2,'#2 - Sample and Action Tracker'!N97&lt;&gt;$E$3,'#2 - Sample and Action Tracker'!N97&lt;&gt;$E$4,'#2 - Sample and Action Tracker'!N97&lt;&gt;""),IF('#2 - Sample and Action Tracker'!N97&gt;'#1 - Facility Info'!$D$24, TRUE, FALSE),FALSE)</f>
        <v>0</v>
      </c>
      <c r="R88" s="14">
        <f>IF(OR('#2 - Sample and Action Tracker'!Q97='HIDE DROP DOWNS'!$J$2,'#2 - Sample and Action Tracker'!Q97='HIDE DROP DOWNS'!$J$3),0,IF('#2 - Sample and Action Tracker'!R97='HIDE DROP DOWNS'!$M$3,1,0))</f>
        <v>0</v>
      </c>
      <c r="S88" s="14">
        <f>IF(OR('#2 - Sample and Action Tracker'!Q97='HIDE DROP DOWNS'!$J$2,'#2 - Sample and Action Tracker'!Q97='HIDE DROP DOWNS'!$J$3),0,IF('#2 - Sample and Action Tracker'!R97='HIDE DROP DOWNS'!$M$4,1,0))</f>
        <v>0</v>
      </c>
      <c r="T88" s="14">
        <f>IF(OR('#2 - Sample and Action Tracker'!$Q97='HIDE DROP DOWNS'!$J$2,'#2 - Sample and Action Tracker'!$Q97='HIDE DROP DOWNS'!$J$3),0,IF('#2 - Sample and Action Tracker'!$R97='HIDE DROP DOWNS'!$M$5,1,0))</f>
        <v>0</v>
      </c>
      <c r="U88" s="14">
        <f>IF(OR('#2 - Sample and Action Tracker'!$S97='HIDE DROP DOWNS'!$K$2,'#2 - Sample and Action Tracker'!$S97='HIDE DROP DOWNS'!$K$3),0,IF('#2 - Sample and Action Tracker'!$T97='HIDE DROP DOWNS'!$M$3,1,0))</f>
        <v>0</v>
      </c>
      <c r="V88" s="14">
        <f>IF(OR('#2 - Sample and Action Tracker'!$S97='HIDE DROP DOWNS'!$K$2,'#2 - Sample and Action Tracker'!$S97='HIDE DROP DOWNS'!$K$3),0,IF('#2 - Sample and Action Tracker'!$T97='HIDE DROP DOWNS'!$M$4,1,0))</f>
        <v>0</v>
      </c>
      <c r="W88" s="14">
        <f>IF(OR('#2 - Sample and Action Tracker'!$S97='HIDE DROP DOWNS'!$K$2,'#2 - Sample and Action Tracker'!$S97='HIDE DROP DOWNS'!$K$3),0,IF('#2 - Sample and Action Tracker'!$T97='HIDE DROP DOWNS'!$M$5,1,0))</f>
        <v>0</v>
      </c>
      <c r="X88" s="14">
        <f>IF(OR('#2 - Sample and Action Tracker'!$U97='HIDE DROP DOWNS'!$L$2,'#2 - Sample and Action Tracker'!$U97='HIDE DROP DOWNS'!$L$3),0,IF('#2 - Sample and Action Tracker'!$V97='HIDE DROP DOWNS'!$M$3,1,0))</f>
        <v>0</v>
      </c>
      <c r="Y88" s="14">
        <f>IF(OR('#2 - Sample and Action Tracker'!$U97='HIDE DROP DOWNS'!$L$2,'#2 - Sample and Action Tracker'!$U97='HIDE DROP DOWNS'!$L$3),0,IF('#2 - Sample and Action Tracker'!$V97='HIDE DROP DOWNS'!$M$4,1,0))</f>
        <v>0</v>
      </c>
      <c r="Z88" s="14">
        <f>IF(OR('#2 - Sample and Action Tracker'!$U97='HIDE DROP DOWNS'!$L$2,'#2 - Sample and Action Tracker'!$U97='HIDE DROP DOWNS'!$L$3),0,IF('#2 - Sample and Action Tracker'!$V97='HIDE DROP DOWNS'!$M$5,1,0))</f>
        <v>0</v>
      </c>
      <c r="AA88" s="45"/>
    </row>
    <row r="89" spans="6:27" x14ac:dyDescent="0.25">
      <c r="F89" s="3" t="str">
        <f>IF('#2 - Sample and Action Tracker'!F98="","",'#2 - Sample and Action Tracker'!F98)</f>
        <v/>
      </c>
      <c r="G89">
        <f>IF(AND('#2 - Sample and Action Tracker'!N98&lt;&gt;""),1,0)</f>
        <v>0</v>
      </c>
      <c r="H89" t="b">
        <f>IF(AND(OR('#2 - Sample and Action Tracker'!N98&gt;0,'#2 - Sample and Action Tracker'!N98=$E$3),'#2 - Sample and Action Tracker'!N98&lt;&gt;$E$2,'#2 - Sample and Action Tracker'!N98&lt;&gt;$E$4,'#2 - Sample and Action Tracker'!N98&lt;&gt;""), TRUE, FALSE)</f>
        <v>0</v>
      </c>
      <c r="I89" t="b">
        <f>IF(AND('#2 - Sample and Action Tracker'!N98&lt;&gt;$E$2,'#2 - Sample and Action Tracker'!N98&lt;&gt;$E$3,'#2 - Sample and Action Tracker'!N98&lt;&gt;$E$4,'#2 - Sample and Action Tracker'!N98&lt;&gt;""),IF('#2 - Sample and Action Tracker'!N98&gt;'#1 - Facility Info'!$D$24, TRUE, FALSE),FALSE)</f>
        <v>0</v>
      </c>
      <c r="R89" s="14">
        <f>IF(OR('#2 - Sample and Action Tracker'!Q98='HIDE DROP DOWNS'!$J$2,'#2 - Sample and Action Tracker'!Q98='HIDE DROP DOWNS'!$J$3),0,IF('#2 - Sample and Action Tracker'!R98='HIDE DROP DOWNS'!$M$3,1,0))</f>
        <v>0</v>
      </c>
      <c r="S89" s="14">
        <f>IF(OR('#2 - Sample and Action Tracker'!Q98='HIDE DROP DOWNS'!$J$2,'#2 - Sample and Action Tracker'!Q98='HIDE DROP DOWNS'!$J$3),0,IF('#2 - Sample and Action Tracker'!R98='HIDE DROP DOWNS'!$M$4,1,0))</f>
        <v>0</v>
      </c>
      <c r="T89" s="14">
        <f>IF(OR('#2 - Sample and Action Tracker'!$Q98='HIDE DROP DOWNS'!$J$2,'#2 - Sample and Action Tracker'!$Q98='HIDE DROP DOWNS'!$J$3),0,IF('#2 - Sample and Action Tracker'!$R98='HIDE DROP DOWNS'!$M$5,1,0))</f>
        <v>0</v>
      </c>
      <c r="U89" s="14">
        <f>IF(OR('#2 - Sample and Action Tracker'!$S98='HIDE DROP DOWNS'!$K$2,'#2 - Sample and Action Tracker'!$S98='HIDE DROP DOWNS'!$K$3),0,IF('#2 - Sample and Action Tracker'!$T98='HIDE DROP DOWNS'!$M$3,1,0))</f>
        <v>0</v>
      </c>
      <c r="V89" s="14">
        <f>IF(OR('#2 - Sample and Action Tracker'!$S98='HIDE DROP DOWNS'!$K$2,'#2 - Sample and Action Tracker'!$S98='HIDE DROP DOWNS'!$K$3),0,IF('#2 - Sample and Action Tracker'!$T98='HIDE DROP DOWNS'!$M$4,1,0))</f>
        <v>0</v>
      </c>
      <c r="W89" s="14">
        <f>IF(OR('#2 - Sample and Action Tracker'!$S98='HIDE DROP DOWNS'!$K$2,'#2 - Sample and Action Tracker'!$S98='HIDE DROP DOWNS'!$K$3),0,IF('#2 - Sample and Action Tracker'!$T98='HIDE DROP DOWNS'!$M$5,1,0))</f>
        <v>0</v>
      </c>
      <c r="X89" s="14">
        <f>IF(OR('#2 - Sample and Action Tracker'!$U98='HIDE DROP DOWNS'!$L$2,'#2 - Sample and Action Tracker'!$U98='HIDE DROP DOWNS'!$L$3),0,IF('#2 - Sample and Action Tracker'!$V98='HIDE DROP DOWNS'!$M$3,1,0))</f>
        <v>0</v>
      </c>
      <c r="Y89" s="14">
        <f>IF(OR('#2 - Sample and Action Tracker'!$U98='HIDE DROP DOWNS'!$L$2,'#2 - Sample and Action Tracker'!$U98='HIDE DROP DOWNS'!$L$3),0,IF('#2 - Sample and Action Tracker'!$V98='HIDE DROP DOWNS'!$M$4,1,0))</f>
        <v>0</v>
      </c>
      <c r="Z89" s="14">
        <f>IF(OR('#2 - Sample and Action Tracker'!$U98='HIDE DROP DOWNS'!$L$2,'#2 - Sample and Action Tracker'!$U98='HIDE DROP DOWNS'!$L$3),0,IF('#2 - Sample and Action Tracker'!$V98='HIDE DROP DOWNS'!$M$5,1,0))</f>
        <v>0</v>
      </c>
      <c r="AA89" s="45"/>
    </row>
    <row r="90" spans="6:27" x14ac:dyDescent="0.25">
      <c r="F90" s="3" t="str">
        <f>IF('#2 - Sample and Action Tracker'!F99="","",'#2 - Sample and Action Tracker'!F99)</f>
        <v/>
      </c>
      <c r="G90">
        <f>IF(AND('#2 - Sample and Action Tracker'!N99&lt;&gt;""),1,0)</f>
        <v>0</v>
      </c>
      <c r="H90" t="b">
        <f>IF(AND(OR('#2 - Sample and Action Tracker'!N99&gt;0,'#2 - Sample and Action Tracker'!N99=$E$3),'#2 - Sample and Action Tracker'!N99&lt;&gt;$E$2,'#2 - Sample and Action Tracker'!N99&lt;&gt;$E$4,'#2 - Sample and Action Tracker'!N99&lt;&gt;""), TRUE, FALSE)</f>
        <v>0</v>
      </c>
      <c r="I90" t="b">
        <f>IF(AND('#2 - Sample and Action Tracker'!N99&lt;&gt;$E$2,'#2 - Sample and Action Tracker'!N99&lt;&gt;$E$3,'#2 - Sample and Action Tracker'!N99&lt;&gt;$E$4,'#2 - Sample and Action Tracker'!N99&lt;&gt;""),IF('#2 - Sample and Action Tracker'!N99&gt;'#1 - Facility Info'!$D$24, TRUE, FALSE),FALSE)</f>
        <v>0</v>
      </c>
      <c r="R90" s="14">
        <f>IF(OR('#2 - Sample and Action Tracker'!Q99='HIDE DROP DOWNS'!$J$2,'#2 - Sample and Action Tracker'!Q99='HIDE DROP DOWNS'!$J$3),0,IF('#2 - Sample and Action Tracker'!R99='HIDE DROP DOWNS'!$M$3,1,0))</f>
        <v>0</v>
      </c>
      <c r="S90" s="14">
        <f>IF(OR('#2 - Sample and Action Tracker'!Q99='HIDE DROP DOWNS'!$J$2,'#2 - Sample and Action Tracker'!Q99='HIDE DROP DOWNS'!$J$3),0,IF('#2 - Sample and Action Tracker'!R99='HIDE DROP DOWNS'!$M$4,1,0))</f>
        <v>0</v>
      </c>
      <c r="T90" s="14">
        <f>IF(OR('#2 - Sample and Action Tracker'!$Q99='HIDE DROP DOWNS'!$J$2,'#2 - Sample and Action Tracker'!$Q99='HIDE DROP DOWNS'!$J$3),0,IF('#2 - Sample and Action Tracker'!$R99='HIDE DROP DOWNS'!$M$5,1,0))</f>
        <v>0</v>
      </c>
      <c r="U90" s="14">
        <f>IF(OR('#2 - Sample and Action Tracker'!$S99='HIDE DROP DOWNS'!$K$2,'#2 - Sample and Action Tracker'!$S99='HIDE DROP DOWNS'!$K$3),0,IF('#2 - Sample and Action Tracker'!$T99='HIDE DROP DOWNS'!$M$3,1,0))</f>
        <v>0</v>
      </c>
      <c r="V90" s="14">
        <f>IF(OR('#2 - Sample and Action Tracker'!$S99='HIDE DROP DOWNS'!$K$2,'#2 - Sample and Action Tracker'!$S99='HIDE DROP DOWNS'!$K$3),0,IF('#2 - Sample and Action Tracker'!$T99='HIDE DROP DOWNS'!$M$4,1,0))</f>
        <v>0</v>
      </c>
      <c r="W90" s="14">
        <f>IF(OR('#2 - Sample and Action Tracker'!$S99='HIDE DROP DOWNS'!$K$2,'#2 - Sample and Action Tracker'!$S99='HIDE DROP DOWNS'!$K$3),0,IF('#2 - Sample and Action Tracker'!$T99='HIDE DROP DOWNS'!$M$5,1,0))</f>
        <v>0</v>
      </c>
      <c r="X90" s="14">
        <f>IF(OR('#2 - Sample and Action Tracker'!$U99='HIDE DROP DOWNS'!$L$2,'#2 - Sample and Action Tracker'!$U99='HIDE DROP DOWNS'!$L$3),0,IF('#2 - Sample and Action Tracker'!$V99='HIDE DROP DOWNS'!$M$3,1,0))</f>
        <v>0</v>
      </c>
      <c r="Y90" s="14">
        <f>IF(OR('#2 - Sample and Action Tracker'!$U99='HIDE DROP DOWNS'!$L$2,'#2 - Sample and Action Tracker'!$U99='HIDE DROP DOWNS'!$L$3),0,IF('#2 - Sample and Action Tracker'!$V99='HIDE DROP DOWNS'!$M$4,1,0))</f>
        <v>0</v>
      </c>
      <c r="Z90" s="14">
        <f>IF(OR('#2 - Sample and Action Tracker'!$U99='HIDE DROP DOWNS'!$L$2,'#2 - Sample and Action Tracker'!$U99='HIDE DROP DOWNS'!$L$3),0,IF('#2 - Sample and Action Tracker'!$V99='HIDE DROP DOWNS'!$M$5,1,0))</f>
        <v>0</v>
      </c>
      <c r="AA90" s="45"/>
    </row>
    <row r="91" spans="6:27" x14ac:dyDescent="0.25">
      <c r="F91" s="3" t="str">
        <f>IF('#2 - Sample and Action Tracker'!F100="","",'#2 - Sample and Action Tracker'!F100)</f>
        <v/>
      </c>
      <c r="G91">
        <f>IF(AND('#2 - Sample and Action Tracker'!N100&lt;&gt;""),1,0)</f>
        <v>0</v>
      </c>
      <c r="H91" t="b">
        <f>IF(AND(OR('#2 - Sample and Action Tracker'!N100&gt;0,'#2 - Sample and Action Tracker'!N100=$E$3),'#2 - Sample and Action Tracker'!N100&lt;&gt;$E$2,'#2 - Sample and Action Tracker'!N100&lt;&gt;$E$4,'#2 - Sample and Action Tracker'!N100&lt;&gt;""), TRUE, FALSE)</f>
        <v>0</v>
      </c>
      <c r="I91" t="b">
        <f>IF(AND('#2 - Sample and Action Tracker'!N100&lt;&gt;$E$2,'#2 - Sample and Action Tracker'!N100&lt;&gt;$E$3,'#2 - Sample and Action Tracker'!N100&lt;&gt;$E$4,'#2 - Sample and Action Tracker'!N100&lt;&gt;""),IF('#2 - Sample and Action Tracker'!N100&gt;'#1 - Facility Info'!$D$24, TRUE, FALSE),FALSE)</f>
        <v>0</v>
      </c>
      <c r="R91" s="14">
        <f>IF(OR('#2 - Sample and Action Tracker'!Q100='HIDE DROP DOWNS'!$J$2,'#2 - Sample and Action Tracker'!Q100='HIDE DROP DOWNS'!$J$3),0,IF('#2 - Sample and Action Tracker'!R100='HIDE DROP DOWNS'!$M$3,1,0))</f>
        <v>0</v>
      </c>
      <c r="S91" s="14">
        <f>IF(OR('#2 - Sample and Action Tracker'!Q100='HIDE DROP DOWNS'!$J$2,'#2 - Sample and Action Tracker'!Q100='HIDE DROP DOWNS'!$J$3),0,IF('#2 - Sample and Action Tracker'!R100='HIDE DROP DOWNS'!$M$4,1,0))</f>
        <v>0</v>
      </c>
      <c r="T91" s="14">
        <f>IF(OR('#2 - Sample and Action Tracker'!$Q100='HIDE DROP DOWNS'!$J$2,'#2 - Sample and Action Tracker'!$Q100='HIDE DROP DOWNS'!$J$3),0,IF('#2 - Sample and Action Tracker'!$R100='HIDE DROP DOWNS'!$M$5,1,0))</f>
        <v>0</v>
      </c>
      <c r="U91" s="14">
        <f>IF(OR('#2 - Sample and Action Tracker'!$S100='HIDE DROP DOWNS'!$K$2,'#2 - Sample and Action Tracker'!$S100='HIDE DROP DOWNS'!$K$3),0,IF('#2 - Sample and Action Tracker'!$T100='HIDE DROP DOWNS'!$M$3,1,0))</f>
        <v>0</v>
      </c>
      <c r="V91" s="14">
        <f>IF(OR('#2 - Sample and Action Tracker'!$S100='HIDE DROP DOWNS'!$K$2,'#2 - Sample and Action Tracker'!$S100='HIDE DROP DOWNS'!$K$3),0,IF('#2 - Sample and Action Tracker'!$T100='HIDE DROP DOWNS'!$M$4,1,0))</f>
        <v>0</v>
      </c>
      <c r="W91" s="14">
        <f>IF(OR('#2 - Sample and Action Tracker'!$S100='HIDE DROP DOWNS'!$K$2,'#2 - Sample and Action Tracker'!$S100='HIDE DROP DOWNS'!$K$3),0,IF('#2 - Sample and Action Tracker'!$T100='HIDE DROP DOWNS'!$M$5,1,0))</f>
        <v>0</v>
      </c>
      <c r="X91" s="14">
        <f>IF(OR('#2 - Sample and Action Tracker'!$U100='HIDE DROP DOWNS'!$L$2,'#2 - Sample and Action Tracker'!$U100='HIDE DROP DOWNS'!$L$3),0,IF('#2 - Sample and Action Tracker'!$V100='HIDE DROP DOWNS'!$M$3,1,0))</f>
        <v>0</v>
      </c>
      <c r="Y91" s="14">
        <f>IF(OR('#2 - Sample and Action Tracker'!$U100='HIDE DROP DOWNS'!$L$2,'#2 - Sample and Action Tracker'!$U100='HIDE DROP DOWNS'!$L$3),0,IF('#2 - Sample and Action Tracker'!$V100='HIDE DROP DOWNS'!$M$4,1,0))</f>
        <v>0</v>
      </c>
      <c r="Z91" s="14">
        <f>IF(OR('#2 - Sample and Action Tracker'!$U100='HIDE DROP DOWNS'!$L$2,'#2 - Sample and Action Tracker'!$U100='HIDE DROP DOWNS'!$L$3),0,IF('#2 - Sample and Action Tracker'!$V100='HIDE DROP DOWNS'!$M$5,1,0))</f>
        <v>0</v>
      </c>
      <c r="AA91" s="45"/>
    </row>
    <row r="92" spans="6:27" x14ac:dyDescent="0.25">
      <c r="F92" s="3" t="str">
        <f>IF('#2 - Sample and Action Tracker'!F101="","",'#2 - Sample and Action Tracker'!F101)</f>
        <v/>
      </c>
      <c r="G92">
        <f>IF(AND('#2 - Sample and Action Tracker'!N101&lt;&gt;""),1,0)</f>
        <v>0</v>
      </c>
      <c r="H92" t="b">
        <f>IF(AND(OR('#2 - Sample and Action Tracker'!N101&gt;0,'#2 - Sample and Action Tracker'!N101=$E$3),'#2 - Sample and Action Tracker'!N101&lt;&gt;$E$2,'#2 - Sample and Action Tracker'!N101&lt;&gt;$E$4,'#2 - Sample and Action Tracker'!N101&lt;&gt;""), TRUE, FALSE)</f>
        <v>0</v>
      </c>
      <c r="I92" t="b">
        <f>IF(AND('#2 - Sample and Action Tracker'!N101&lt;&gt;$E$2,'#2 - Sample and Action Tracker'!N101&lt;&gt;$E$3,'#2 - Sample and Action Tracker'!N101&lt;&gt;$E$4,'#2 - Sample and Action Tracker'!N101&lt;&gt;""),IF('#2 - Sample and Action Tracker'!N101&gt;'#1 - Facility Info'!$D$24, TRUE, FALSE),FALSE)</f>
        <v>0</v>
      </c>
      <c r="R92" s="14">
        <f>IF(OR('#2 - Sample and Action Tracker'!Q101='HIDE DROP DOWNS'!$J$2,'#2 - Sample and Action Tracker'!Q101='HIDE DROP DOWNS'!$J$3),0,IF('#2 - Sample and Action Tracker'!R101='HIDE DROP DOWNS'!$M$3,1,0))</f>
        <v>0</v>
      </c>
      <c r="S92" s="14">
        <f>IF(OR('#2 - Sample and Action Tracker'!Q101='HIDE DROP DOWNS'!$J$2,'#2 - Sample and Action Tracker'!Q101='HIDE DROP DOWNS'!$J$3),0,IF('#2 - Sample and Action Tracker'!R101='HIDE DROP DOWNS'!$M$4,1,0))</f>
        <v>0</v>
      </c>
      <c r="T92" s="14">
        <f>IF(OR('#2 - Sample and Action Tracker'!$Q101='HIDE DROP DOWNS'!$J$2,'#2 - Sample and Action Tracker'!$Q101='HIDE DROP DOWNS'!$J$3),0,IF('#2 - Sample and Action Tracker'!$R101='HIDE DROP DOWNS'!$M$5,1,0))</f>
        <v>0</v>
      </c>
      <c r="U92" s="14">
        <f>IF(OR('#2 - Sample and Action Tracker'!$S101='HIDE DROP DOWNS'!$K$2,'#2 - Sample and Action Tracker'!$S101='HIDE DROP DOWNS'!$K$3),0,IF('#2 - Sample and Action Tracker'!$T101='HIDE DROP DOWNS'!$M$3,1,0))</f>
        <v>0</v>
      </c>
      <c r="V92" s="14">
        <f>IF(OR('#2 - Sample and Action Tracker'!$S101='HIDE DROP DOWNS'!$K$2,'#2 - Sample and Action Tracker'!$S101='HIDE DROP DOWNS'!$K$3),0,IF('#2 - Sample and Action Tracker'!$T101='HIDE DROP DOWNS'!$M$4,1,0))</f>
        <v>0</v>
      </c>
      <c r="W92" s="14">
        <f>IF(OR('#2 - Sample and Action Tracker'!$S101='HIDE DROP DOWNS'!$K$2,'#2 - Sample and Action Tracker'!$S101='HIDE DROP DOWNS'!$K$3),0,IF('#2 - Sample and Action Tracker'!$T101='HIDE DROP DOWNS'!$M$5,1,0))</f>
        <v>0</v>
      </c>
      <c r="X92" s="14">
        <f>IF(OR('#2 - Sample and Action Tracker'!$U101='HIDE DROP DOWNS'!$L$2,'#2 - Sample and Action Tracker'!$U101='HIDE DROP DOWNS'!$L$3),0,IF('#2 - Sample and Action Tracker'!$V101='HIDE DROP DOWNS'!$M$3,1,0))</f>
        <v>0</v>
      </c>
      <c r="Y92" s="14">
        <f>IF(OR('#2 - Sample and Action Tracker'!$U101='HIDE DROP DOWNS'!$L$2,'#2 - Sample and Action Tracker'!$U101='HIDE DROP DOWNS'!$L$3),0,IF('#2 - Sample and Action Tracker'!$V101='HIDE DROP DOWNS'!$M$4,1,0))</f>
        <v>0</v>
      </c>
      <c r="Z92" s="14">
        <f>IF(OR('#2 - Sample and Action Tracker'!$U101='HIDE DROP DOWNS'!$L$2,'#2 - Sample and Action Tracker'!$U101='HIDE DROP DOWNS'!$L$3),0,IF('#2 - Sample and Action Tracker'!$V101='HIDE DROP DOWNS'!$M$5,1,0))</f>
        <v>0</v>
      </c>
      <c r="AA92" s="45"/>
    </row>
    <row r="93" spans="6:27" x14ac:dyDescent="0.25">
      <c r="F93" s="3" t="str">
        <f>IF('#2 - Sample and Action Tracker'!F102="","",'#2 - Sample and Action Tracker'!F102)</f>
        <v/>
      </c>
      <c r="G93">
        <f>IF(AND('#2 - Sample and Action Tracker'!N102&lt;&gt;""),1,0)</f>
        <v>0</v>
      </c>
      <c r="H93" t="b">
        <f>IF(AND(OR('#2 - Sample and Action Tracker'!N102&gt;0,'#2 - Sample and Action Tracker'!N102=$E$3),'#2 - Sample and Action Tracker'!N102&lt;&gt;$E$2,'#2 - Sample and Action Tracker'!N102&lt;&gt;$E$4,'#2 - Sample and Action Tracker'!N102&lt;&gt;""), TRUE, FALSE)</f>
        <v>0</v>
      </c>
      <c r="I93" t="b">
        <f>IF(AND('#2 - Sample and Action Tracker'!N102&lt;&gt;$E$2,'#2 - Sample and Action Tracker'!N102&lt;&gt;$E$3,'#2 - Sample and Action Tracker'!N102&lt;&gt;$E$4,'#2 - Sample and Action Tracker'!N102&lt;&gt;""),IF('#2 - Sample and Action Tracker'!N102&gt;'#1 - Facility Info'!$D$24, TRUE, FALSE),FALSE)</f>
        <v>0</v>
      </c>
      <c r="R93" s="14">
        <f>IF(OR('#2 - Sample and Action Tracker'!Q102='HIDE DROP DOWNS'!$J$2,'#2 - Sample and Action Tracker'!Q102='HIDE DROP DOWNS'!$J$3),0,IF('#2 - Sample and Action Tracker'!R102='HIDE DROP DOWNS'!$M$3,1,0))</f>
        <v>0</v>
      </c>
      <c r="S93" s="14">
        <f>IF(OR('#2 - Sample and Action Tracker'!Q102='HIDE DROP DOWNS'!$J$2,'#2 - Sample and Action Tracker'!Q102='HIDE DROP DOWNS'!$J$3),0,IF('#2 - Sample and Action Tracker'!R102='HIDE DROP DOWNS'!$M$4,1,0))</f>
        <v>0</v>
      </c>
      <c r="T93" s="14">
        <f>IF(OR('#2 - Sample and Action Tracker'!$Q102='HIDE DROP DOWNS'!$J$2,'#2 - Sample and Action Tracker'!$Q102='HIDE DROP DOWNS'!$J$3),0,IF('#2 - Sample and Action Tracker'!$R102='HIDE DROP DOWNS'!$M$5,1,0))</f>
        <v>0</v>
      </c>
      <c r="U93" s="14">
        <f>IF(OR('#2 - Sample and Action Tracker'!$S102='HIDE DROP DOWNS'!$K$2,'#2 - Sample and Action Tracker'!$S102='HIDE DROP DOWNS'!$K$3),0,IF('#2 - Sample and Action Tracker'!$T102='HIDE DROP DOWNS'!$M$3,1,0))</f>
        <v>0</v>
      </c>
      <c r="V93" s="14">
        <f>IF(OR('#2 - Sample and Action Tracker'!$S102='HIDE DROP DOWNS'!$K$2,'#2 - Sample and Action Tracker'!$S102='HIDE DROP DOWNS'!$K$3),0,IF('#2 - Sample and Action Tracker'!$T102='HIDE DROP DOWNS'!$M$4,1,0))</f>
        <v>0</v>
      </c>
      <c r="W93" s="14">
        <f>IF(OR('#2 - Sample and Action Tracker'!$S102='HIDE DROP DOWNS'!$K$2,'#2 - Sample and Action Tracker'!$S102='HIDE DROP DOWNS'!$K$3),0,IF('#2 - Sample and Action Tracker'!$T102='HIDE DROP DOWNS'!$M$5,1,0))</f>
        <v>0</v>
      </c>
      <c r="X93" s="14">
        <f>IF(OR('#2 - Sample and Action Tracker'!$U102='HIDE DROP DOWNS'!$L$2,'#2 - Sample and Action Tracker'!$U102='HIDE DROP DOWNS'!$L$3),0,IF('#2 - Sample and Action Tracker'!$V102='HIDE DROP DOWNS'!$M$3,1,0))</f>
        <v>0</v>
      </c>
      <c r="Y93" s="14">
        <f>IF(OR('#2 - Sample and Action Tracker'!$U102='HIDE DROP DOWNS'!$L$2,'#2 - Sample and Action Tracker'!$U102='HIDE DROP DOWNS'!$L$3),0,IF('#2 - Sample and Action Tracker'!$V102='HIDE DROP DOWNS'!$M$4,1,0))</f>
        <v>0</v>
      </c>
      <c r="Z93" s="14">
        <f>IF(OR('#2 - Sample and Action Tracker'!$U102='HIDE DROP DOWNS'!$L$2,'#2 - Sample and Action Tracker'!$U102='HIDE DROP DOWNS'!$L$3),0,IF('#2 - Sample and Action Tracker'!$V102='HIDE DROP DOWNS'!$M$5,1,0))</f>
        <v>0</v>
      </c>
      <c r="AA93" s="45"/>
    </row>
    <row r="94" spans="6:27" x14ac:dyDescent="0.25">
      <c r="F94" s="3" t="str">
        <f>IF('#2 - Sample and Action Tracker'!F103="","",'#2 - Sample and Action Tracker'!F103)</f>
        <v/>
      </c>
      <c r="G94">
        <f>IF(AND('#2 - Sample and Action Tracker'!N103&lt;&gt;""),1,0)</f>
        <v>0</v>
      </c>
      <c r="H94" t="b">
        <f>IF(AND(OR('#2 - Sample and Action Tracker'!N103&gt;0,'#2 - Sample and Action Tracker'!N103=$E$3),'#2 - Sample and Action Tracker'!N103&lt;&gt;$E$2,'#2 - Sample and Action Tracker'!N103&lt;&gt;$E$4,'#2 - Sample and Action Tracker'!N103&lt;&gt;""), TRUE, FALSE)</f>
        <v>0</v>
      </c>
      <c r="I94" t="b">
        <f>IF(AND('#2 - Sample and Action Tracker'!N103&lt;&gt;$E$2,'#2 - Sample and Action Tracker'!N103&lt;&gt;$E$3,'#2 - Sample and Action Tracker'!N103&lt;&gt;$E$4,'#2 - Sample and Action Tracker'!N103&lt;&gt;""),IF('#2 - Sample and Action Tracker'!N103&gt;'#1 - Facility Info'!$D$24, TRUE, FALSE),FALSE)</f>
        <v>0</v>
      </c>
      <c r="R94" s="14">
        <f>IF(OR('#2 - Sample and Action Tracker'!Q103='HIDE DROP DOWNS'!$J$2,'#2 - Sample and Action Tracker'!Q103='HIDE DROP DOWNS'!$J$3),0,IF('#2 - Sample and Action Tracker'!R103='HIDE DROP DOWNS'!$M$3,1,0))</f>
        <v>0</v>
      </c>
      <c r="S94" s="14">
        <f>IF(OR('#2 - Sample and Action Tracker'!Q103='HIDE DROP DOWNS'!$J$2,'#2 - Sample and Action Tracker'!Q103='HIDE DROP DOWNS'!$J$3),0,IF('#2 - Sample and Action Tracker'!R103='HIDE DROP DOWNS'!$M$4,1,0))</f>
        <v>0</v>
      </c>
      <c r="T94" s="14">
        <f>IF(OR('#2 - Sample and Action Tracker'!$Q103='HIDE DROP DOWNS'!$J$2,'#2 - Sample and Action Tracker'!$Q103='HIDE DROP DOWNS'!$J$3),0,IF('#2 - Sample and Action Tracker'!$R103='HIDE DROP DOWNS'!$M$5,1,0))</f>
        <v>0</v>
      </c>
      <c r="U94" s="14">
        <f>IF(OR('#2 - Sample and Action Tracker'!$S103='HIDE DROP DOWNS'!$K$2,'#2 - Sample and Action Tracker'!$S103='HIDE DROP DOWNS'!$K$3),0,IF('#2 - Sample and Action Tracker'!$T103='HIDE DROP DOWNS'!$M$3,1,0))</f>
        <v>0</v>
      </c>
      <c r="V94" s="14">
        <f>IF(OR('#2 - Sample and Action Tracker'!$S103='HIDE DROP DOWNS'!$K$2,'#2 - Sample and Action Tracker'!$S103='HIDE DROP DOWNS'!$K$3),0,IF('#2 - Sample and Action Tracker'!$T103='HIDE DROP DOWNS'!$M$4,1,0))</f>
        <v>0</v>
      </c>
      <c r="W94" s="14">
        <f>IF(OR('#2 - Sample and Action Tracker'!$S103='HIDE DROP DOWNS'!$K$2,'#2 - Sample and Action Tracker'!$S103='HIDE DROP DOWNS'!$K$3),0,IF('#2 - Sample and Action Tracker'!$T103='HIDE DROP DOWNS'!$M$5,1,0))</f>
        <v>0</v>
      </c>
      <c r="X94" s="14">
        <f>IF(OR('#2 - Sample and Action Tracker'!$U103='HIDE DROP DOWNS'!$L$2,'#2 - Sample and Action Tracker'!$U103='HIDE DROP DOWNS'!$L$3),0,IF('#2 - Sample and Action Tracker'!$V103='HIDE DROP DOWNS'!$M$3,1,0))</f>
        <v>0</v>
      </c>
      <c r="Y94" s="14">
        <f>IF(OR('#2 - Sample and Action Tracker'!$U103='HIDE DROP DOWNS'!$L$2,'#2 - Sample and Action Tracker'!$U103='HIDE DROP DOWNS'!$L$3),0,IF('#2 - Sample and Action Tracker'!$V103='HIDE DROP DOWNS'!$M$4,1,0))</f>
        <v>0</v>
      </c>
      <c r="Z94" s="14">
        <f>IF(OR('#2 - Sample and Action Tracker'!$U103='HIDE DROP DOWNS'!$L$2,'#2 - Sample and Action Tracker'!$U103='HIDE DROP DOWNS'!$L$3),0,IF('#2 - Sample and Action Tracker'!$V103='HIDE DROP DOWNS'!$M$5,1,0))</f>
        <v>0</v>
      </c>
      <c r="AA94" s="45"/>
    </row>
    <row r="95" spans="6:27" x14ac:dyDescent="0.25">
      <c r="F95" s="3" t="str">
        <f>IF('#2 - Sample and Action Tracker'!F104="","",'#2 - Sample and Action Tracker'!F104)</f>
        <v/>
      </c>
      <c r="G95">
        <f>IF(AND('#2 - Sample and Action Tracker'!N104&lt;&gt;""),1,0)</f>
        <v>0</v>
      </c>
      <c r="H95" t="b">
        <f>IF(AND(OR('#2 - Sample and Action Tracker'!N104&gt;0,'#2 - Sample and Action Tracker'!N104=$E$3),'#2 - Sample and Action Tracker'!N104&lt;&gt;$E$2,'#2 - Sample and Action Tracker'!N104&lt;&gt;$E$4,'#2 - Sample and Action Tracker'!N104&lt;&gt;""), TRUE, FALSE)</f>
        <v>0</v>
      </c>
      <c r="I95" t="b">
        <f>IF(AND('#2 - Sample and Action Tracker'!N104&lt;&gt;$E$2,'#2 - Sample and Action Tracker'!N104&lt;&gt;$E$3,'#2 - Sample and Action Tracker'!N104&lt;&gt;$E$4,'#2 - Sample and Action Tracker'!N104&lt;&gt;""),IF('#2 - Sample and Action Tracker'!N104&gt;'#1 - Facility Info'!$D$24, TRUE, FALSE),FALSE)</f>
        <v>0</v>
      </c>
      <c r="R95" s="14">
        <f>IF(OR('#2 - Sample and Action Tracker'!Q104='HIDE DROP DOWNS'!$J$2,'#2 - Sample and Action Tracker'!Q104='HIDE DROP DOWNS'!$J$3),0,IF('#2 - Sample and Action Tracker'!R104='HIDE DROP DOWNS'!$M$3,1,0))</f>
        <v>0</v>
      </c>
      <c r="S95" s="14">
        <f>IF(OR('#2 - Sample and Action Tracker'!Q104='HIDE DROP DOWNS'!$J$2,'#2 - Sample and Action Tracker'!Q104='HIDE DROP DOWNS'!$J$3),0,IF('#2 - Sample and Action Tracker'!R104='HIDE DROP DOWNS'!$M$4,1,0))</f>
        <v>0</v>
      </c>
      <c r="T95" s="14">
        <f>IF(OR('#2 - Sample and Action Tracker'!$Q104='HIDE DROP DOWNS'!$J$2,'#2 - Sample and Action Tracker'!$Q104='HIDE DROP DOWNS'!$J$3),0,IF('#2 - Sample and Action Tracker'!$R104='HIDE DROP DOWNS'!$M$5,1,0))</f>
        <v>0</v>
      </c>
      <c r="U95" s="14">
        <f>IF(OR('#2 - Sample and Action Tracker'!$S104='HIDE DROP DOWNS'!$K$2,'#2 - Sample and Action Tracker'!$S104='HIDE DROP DOWNS'!$K$3),0,IF('#2 - Sample and Action Tracker'!$T104='HIDE DROP DOWNS'!$M$3,1,0))</f>
        <v>0</v>
      </c>
      <c r="V95" s="14">
        <f>IF(OR('#2 - Sample and Action Tracker'!$S104='HIDE DROP DOWNS'!$K$2,'#2 - Sample and Action Tracker'!$S104='HIDE DROP DOWNS'!$K$3),0,IF('#2 - Sample and Action Tracker'!$T104='HIDE DROP DOWNS'!$M$4,1,0))</f>
        <v>0</v>
      </c>
      <c r="W95" s="14">
        <f>IF(OR('#2 - Sample and Action Tracker'!$S104='HIDE DROP DOWNS'!$K$2,'#2 - Sample and Action Tracker'!$S104='HIDE DROP DOWNS'!$K$3),0,IF('#2 - Sample and Action Tracker'!$T104='HIDE DROP DOWNS'!$M$5,1,0))</f>
        <v>0</v>
      </c>
      <c r="X95" s="14">
        <f>IF(OR('#2 - Sample and Action Tracker'!$U104='HIDE DROP DOWNS'!$L$2,'#2 - Sample and Action Tracker'!$U104='HIDE DROP DOWNS'!$L$3),0,IF('#2 - Sample and Action Tracker'!$V104='HIDE DROP DOWNS'!$M$3,1,0))</f>
        <v>0</v>
      </c>
      <c r="Y95" s="14">
        <f>IF(OR('#2 - Sample and Action Tracker'!$U104='HIDE DROP DOWNS'!$L$2,'#2 - Sample and Action Tracker'!$U104='HIDE DROP DOWNS'!$L$3),0,IF('#2 - Sample and Action Tracker'!$V104='HIDE DROP DOWNS'!$M$4,1,0))</f>
        <v>0</v>
      </c>
      <c r="Z95" s="14">
        <f>IF(OR('#2 - Sample and Action Tracker'!$U104='HIDE DROP DOWNS'!$L$2,'#2 - Sample and Action Tracker'!$U104='HIDE DROP DOWNS'!$L$3),0,IF('#2 - Sample and Action Tracker'!$V104='HIDE DROP DOWNS'!$M$5,1,0))</f>
        <v>0</v>
      </c>
      <c r="AA95" s="45"/>
    </row>
    <row r="96" spans="6:27" x14ac:dyDescent="0.25">
      <c r="F96" s="3" t="str">
        <f>IF('#2 - Sample and Action Tracker'!F105="","",'#2 - Sample and Action Tracker'!F105)</f>
        <v/>
      </c>
      <c r="G96">
        <f>IF(AND('#2 - Sample and Action Tracker'!N105&lt;&gt;""),1,0)</f>
        <v>0</v>
      </c>
      <c r="H96" t="b">
        <f>IF(AND(OR('#2 - Sample and Action Tracker'!N105&gt;0,'#2 - Sample and Action Tracker'!N105=$E$3),'#2 - Sample and Action Tracker'!N105&lt;&gt;$E$2,'#2 - Sample and Action Tracker'!N105&lt;&gt;$E$4,'#2 - Sample and Action Tracker'!N105&lt;&gt;""), TRUE, FALSE)</f>
        <v>0</v>
      </c>
      <c r="I96" t="b">
        <f>IF(AND('#2 - Sample and Action Tracker'!N105&lt;&gt;$E$2,'#2 - Sample and Action Tracker'!N105&lt;&gt;$E$3,'#2 - Sample and Action Tracker'!N105&lt;&gt;$E$4,'#2 - Sample and Action Tracker'!N105&lt;&gt;""),IF('#2 - Sample and Action Tracker'!N105&gt;'#1 - Facility Info'!$D$24, TRUE, FALSE),FALSE)</f>
        <v>0</v>
      </c>
      <c r="R96" s="14">
        <f>IF(OR('#2 - Sample and Action Tracker'!Q105='HIDE DROP DOWNS'!$J$2,'#2 - Sample and Action Tracker'!Q105='HIDE DROP DOWNS'!$J$3),0,IF('#2 - Sample and Action Tracker'!R105='HIDE DROP DOWNS'!$M$3,1,0))</f>
        <v>0</v>
      </c>
      <c r="S96" s="14">
        <f>IF(OR('#2 - Sample and Action Tracker'!Q105='HIDE DROP DOWNS'!$J$2,'#2 - Sample and Action Tracker'!Q105='HIDE DROP DOWNS'!$J$3),0,IF('#2 - Sample and Action Tracker'!R105='HIDE DROP DOWNS'!$M$4,1,0))</f>
        <v>0</v>
      </c>
      <c r="T96" s="14">
        <f>IF(OR('#2 - Sample and Action Tracker'!$Q105='HIDE DROP DOWNS'!$J$2,'#2 - Sample and Action Tracker'!$Q105='HIDE DROP DOWNS'!$J$3),0,IF('#2 - Sample and Action Tracker'!$R105='HIDE DROP DOWNS'!$M$5,1,0))</f>
        <v>0</v>
      </c>
      <c r="U96" s="14">
        <f>IF(OR('#2 - Sample and Action Tracker'!$S105='HIDE DROP DOWNS'!$K$2,'#2 - Sample and Action Tracker'!$S105='HIDE DROP DOWNS'!$K$3),0,IF('#2 - Sample and Action Tracker'!$T105='HIDE DROP DOWNS'!$M$3,1,0))</f>
        <v>0</v>
      </c>
      <c r="V96" s="14">
        <f>IF(OR('#2 - Sample and Action Tracker'!$S105='HIDE DROP DOWNS'!$K$2,'#2 - Sample and Action Tracker'!$S105='HIDE DROP DOWNS'!$K$3),0,IF('#2 - Sample and Action Tracker'!$T105='HIDE DROP DOWNS'!$M$4,1,0))</f>
        <v>0</v>
      </c>
      <c r="W96" s="14">
        <f>IF(OR('#2 - Sample and Action Tracker'!$S105='HIDE DROP DOWNS'!$K$2,'#2 - Sample and Action Tracker'!$S105='HIDE DROP DOWNS'!$K$3),0,IF('#2 - Sample and Action Tracker'!$T105='HIDE DROP DOWNS'!$M$5,1,0))</f>
        <v>0</v>
      </c>
      <c r="X96" s="14">
        <f>IF(OR('#2 - Sample and Action Tracker'!$U105='HIDE DROP DOWNS'!$L$2,'#2 - Sample and Action Tracker'!$U105='HIDE DROP DOWNS'!$L$3),0,IF('#2 - Sample and Action Tracker'!$V105='HIDE DROP DOWNS'!$M$3,1,0))</f>
        <v>0</v>
      </c>
      <c r="Y96" s="14">
        <f>IF(OR('#2 - Sample and Action Tracker'!$U105='HIDE DROP DOWNS'!$L$2,'#2 - Sample and Action Tracker'!$U105='HIDE DROP DOWNS'!$L$3),0,IF('#2 - Sample and Action Tracker'!$V105='HIDE DROP DOWNS'!$M$4,1,0))</f>
        <v>0</v>
      </c>
      <c r="Z96" s="14">
        <f>IF(OR('#2 - Sample and Action Tracker'!$U105='HIDE DROP DOWNS'!$L$2,'#2 - Sample and Action Tracker'!$U105='HIDE DROP DOWNS'!$L$3),0,IF('#2 - Sample and Action Tracker'!$V105='HIDE DROP DOWNS'!$M$5,1,0))</f>
        <v>0</v>
      </c>
      <c r="AA96" s="45"/>
    </row>
    <row r="97" spans="6:27" x14ac:dyDescent="0.25">
      <c r="F97" s="3" t="str">
        <f>IF('#2 - Sample and Action Tracker'!F106="","",'#2 - Sample and Action Tracker'!F106)</f>
        <v/>
      </c>
      <c r="G97">
        <f>IF(AND('#2 - Sample and Action Tracker'!N106&lt;&gt;""),1,0)</f>
        <v>0</v>
      </c>
      <c r="H97" t="b">
        <f>IF(AND(OR('#2 - Sample and Action Tracker'!N106&gt;0,'#2 - Sample and Action Tracker'!N106=$E$3),'#2 - Sample and Action Tracker'!N106&lt;&gt;$E$2,'#2 - Sample and Action Tracker'!N106&lt;&gt;$E$4,'#2 - Sample and Action Tracker'!N106&lt;&gt;""), TRUE, FALSE)</f>
        <v>0</v>
      </c>
      <c r="I97" t="b">
        <f>IF(AND('#2 - Sample and Action Tracker'!N106&lt;&gt;$E$2,'#2 - Sample and Action Tracker'!N106&lt;&gt;$E$3,'#2 - Sample and Action Tracker'!N106&lt;&gt;$E$4,'#2 - Sample and Action Tracker'!N106&lt;&gt;""),IF('#2 - Sample and Action Tracker'!N106&gt;'#1 - Facility Info'!$D$24, TRUE, FALSE),FALSE)</f>
        <v>0</v>
      </c>
      <c r="R97" s="14">
        <f>IF(OR('#2 - Sample and Action Tracker'!Q106='HIDE DROP DOWNS'!$J$2,'#2 - Sample and Action Tracker'!Q106='HIDE DROP DOWNS'!$J$3),0,IF('#2 - Sample and Action Tracker'!R106='HIDE DROP DOWNS'!$M$3,1,0))</f>
        <v>0</v>
      </c>
      <c r="S97" s="14">
        <f>IF(OR('#2 - Sample and Action Tracker'!Q106='HIDE DROP DOWNS'!$J$2,'#2 - Sample and Action Tracker'!Q106='HIDE DROP DOWNS'!$J$3),0,IF('#2 - Sample and Action Tracker'!R106='HIDE DROP DOWNS'!$M$4,1,0))</f>
        <v>0</v>
      </c>
      <c r="T97" s="14">
        <f>IF(OR('#2 - Sample and Action Tracker'!$Q106='HIDE DROP DOWNS'!$J$2,'#2 - Sample and Action Tracker'!$Q106='HIDE DROP DOWNS'!$J$3),0,IF('#2 - Sample and Action Tracker'!$R106='HIDE DROP DOWNS'!$M$5,1,0))</f>
        <v>0</v>
      </c>
      <c r="U97" s="14">
        <f>IF(OR('#2 - Sample and Action Tracker'!$S106='HIDE DROP DOWNS'!$K$2,'#2 - Sample and Action Tracker'!$S106='HIDE DROP DOWNS'!$K$3),0,IF('#2 - Sample and Action Tracker'!$T106='HIDE DROP DOWNS'!$M$3,1,0))</f>
        <v>0</v>
      </c>
      <c r="V97" s="14">
        <f>IF(OR('#2 - Sample and Action Tracker'!$S106='HIDE DROP DOWNS'!$K$2,'#2 - Sample and Action Tracker'!$S106='HIDE DROP DOWNS'!$K$3),0,IF('#2 - Sample and Action Tracker'!$T106='HIDE DROP DOWNS'!$M$4,1,0))</f>
        <v>0</v>
      </c>
      <c r="W97" s="14">
        <f>IF(OR('#2 - Sample and Action Tracker'!$S106='HIDE DROP DOWNS'!$K$2,'#2 - Sample and Action Tracker'!$S106='HIDE DROP DOWNS'!$K$3),0,IF('#2 - Sample and Action Tracker'!$T106='HIDE DROP DOWNS'!$M$5,1,0))</f>
        <v>0</v>
      </c>
      <c r="X97" s="14">
        <f>IF(OR('#2 - Sample and Action Tracker'!$U106='HIDE DROP DOWNS'!$L$2,'#2 - Sample and Action Tracker'!$U106='HIDE DROP DOWNS'!$L$3),0,IF('#2 - Sample and Action Tracker'!$V106='HIDE DROP DOWNS'!$M$3,1,0))</f>
        <v>0</v>
      </c>
      <c r="Y97" s="14">
        <f>IF(OR('#2 - Sample and Action Tracker'!$U106='HIDE DROP DOWNS'!$L$2,'#2 - Sample and Action Tracker'!$U106='HIDE DROP DOWNS'!$L$3),0,IF('#2 - Sample and Action Tracker'!$V106='HIDE DROP DOWNS'!$M$4,1,0))</f>
        <v>0</v>
      </c>
      <c r="Z97" s="14">
        <f>IF(OR('#2 - Sample and Action Tracker'!$U106='HIDE DROP DOWNS'!$L$2,'#2 - Sample and Action Tracker'!$U106='HIDE DROP DOWNS'!$L$3),0,IF('#2 - Sample and Action Tracker'!$V106='HIDE DROP DOWNS'!$M$5,1,0))</f>
        <v>0</v>
      </c>
      <c r="AA97" s="45"/>
    </row>
    <row r="98" spans="6:27" x14ac:dyDescent="0.25">
      <c r="F98" s="3" t="str">
        <f>IF('#2 - Sample and Action Tracker'!F107="","",'#2 - Sample and Action Tracker'!F107)</f>
        <v/>
      </c>
      <c r="G98">
        <f>IF(AND('#2 - Sample and Action Tracker'!N107&lt;&gt;""),1,0)</f>
        <v>0</v>
      </c>
      <c r="H98" t="b">
        <f>IF(AND(OR('#2 - Sample and Action Tracker'!N107&gt;0,'#2 - Sample and Action Tracker'!N107=$E$3),'#2 - Sample and Action Tracker'!N107&lt;&gt;$E$2,'#2 - Sample and Action Tracker'!N107&lt;&gt;$E$4,'#2 - Sample and Action Tracker'!N107&lt;&gt;""), TRUE, FALSE)</f>
        <v>0</v>
      </c>
      <c r="I98" t="b">
        <f>IF(AND('#2 - Sample and Action Tracker'!N107&lt;&gt;$E$2,'#2 - Sample and Action Tracker'!N107&lt;&gt;$E$3,'#2 - Sample and Action Tracker'!N107&lt;&gt;$E$4,'#2 - Sample and Action Tracker'!N107&lt;&gt;""),IF('#2 - Sample and Action Tracker'!N107&gt;'#1 - Facility Info'!$D$24, TRUE, FALSE),FALSE)</f>
        <v>0</v>
      </c>
      <c r="R98" s="14">
        <f>IF(OR('#2 - Sample and Action Tracker'!Q107='HIDE DROP DOWNS'!$J$2,'#2 - Sample and Action Tracker'!Q107='HIDE DROP DOWNS'!$J$3),0,IF('#2 - Sample and Action Tracker'!R107='HIDE DROP DOWNS'!$M$3,1,0))</f>
        <v>0</v>
      </c>
      <c r="S98" s="14">
        <f>IF(OR('#2 - Sample and Action Tracker'!Q107='HIDE DROP DOWNS'!$J$2,'#2 - Sample and Action Tracker'!Q107='HIDE DROP DOWNS'!$J$3),0,IF('#2 - Sample and Action Tracker'!R107='HIDE DROP DOWNS'!$M$4,1,0))</f>
        <v>0</v>
      </c>
      <c r="T98" s="14">
        <f>IF(OR('#2 - Sample and Action Tracker'!$Q107='HIDE DROP DOWNS'!$J$2,'#2 - Sample and Action Tracker'!$Q107='HIDE DROP DOWNS'!$J$3),0,IF('#2 - Sample and Action Tracker'!$R107='HIDE DROP DOWNS'!$M$5,1,0))</f>
        <v>0</v>
      </c>
      <c r="U98" s="14">
        <f>IF(OR('#2 - Sample and Action Tracker'!$S107='HIDE DROP DOWNS'!$K$2,'#2 - Sample and Action Tracker'!$S107='HIDE DROP DOWNS'!$K$3),0,IF('#2 - Sample and Action Tracker'!$T107='HIDE DROP DOWNS'!$M$3,1,0))</f>
        <v>0</v>
      </c>
      <c r="V98" s="14">
        <f>IF(OR('#2 - Sample and Action Tracker'!$S107='HIDE DROP DOWNS'!$K$2,'#2 - Sample and Action Tracker'!$S107='HIDE DROP DOWNS'!$K$3),0,IF('#2 - Sample and Action Tracker'!$T107='HIDE DROP DOWNS'!$M$4,1,0))</f>
        <v>0</v>
      </c>
      <c r="W98" s="14">
        <f>IF(OR('#2 - Sample and Action Tracker'!$S107='HIDE DROP DOWNS'!$K$2,'#2 - Sample and Action Tracker'!$S107='HIDE DROP DOWNS'!$K$3),0,IF('#2 - Sample and Action Tracker'!$T107='HIDE DROP DOWNS'!$M$5,1,0))</f>
        <v>0</v>
      </c>
      <c r="X98" s="14">
        <f>IF(OR('#2 - Sample and Action Tracker'!$U107='HIDE DROP DOWNS'!$L$2,'#2 - Sample and Action Tracker'!$U107='HIDE DROP DOWNS'!$L$3),0,IF('#2 - Sample and Action Tracker'!$V107='HIDE DROP DOWNS'!$M$3,1,0))</f>
        <v>0</v>
      </c>
      <c r="Y98" s="14">
        <f>IF(OR('#2 - Sample and Action Tracker'!$U107='HIDE DROP DOWNS'!$L$2,'#2 - Sample and Action Tracker'!$U107='HIDE DROP DOWNS'!$L$3),0,IF('#2 - Sample and Action Tracker'!$V107='HIDE DROP DOWNS'!$M$4,1,0))</f>
        <v>0</v>
      </c>
      <c r="Z98" s="14">
        <f>IF(OR('#2 - Sample and Action Tracker'!$U107='HIDE DROP DOWNS'!$L$2,'#2 - Sample and Action Tracker'!$U107='HIDE DROP DOWNS'!$L$3),0,IF('#2 - Sample and Action Tracker'!$V107='HIDE DROP DOWNS'!$M$5,1,0))</f>
        <v>0</v>
      </c>
      <c r="AA98" s="45"/>
    </row>
    <row r="99" spans="6:27" x14ac:dyDescent="0.25">
      <c r="F99" s="3" t="str">
        <f>IF('#2 - Sample and Action Tracker'!F108="","",'#2 - Sample and Action Tracker'!F108)</f>
        <v/>
      </c>
      <c r="G99">
        <f>IF(AND('#2 - Sample and Action Tracker'!N108&lt;&gt;""),1,0)</f>
        <v>0</v>
      </c>
      <c r="H99" t="b">
        <f>IF(AND(OR('#2 - Sample and Action Tracker'!N108&gt;0,'#2 - Sample and Action Tracker'!N108=$E$3),'#2 - Sample and Action Tracker'!N108&lt;&gt;$E$2,'#2 - Sample and Action Tracker'!N108&lt;&gt;$E$4,'#2 - Sample and Action Tracker'!N108&lt;&gt;""), TRUE, FALSE)</f>
        <v>0</v>
      </c>
      <c r="I99" t="b">
        <f>IF(AND('#2 - Sample and Action Tracker'!N108&lt;&gt;$E$2,'#2 - Sample and Action Tracker'!N108&lt;&gt;$E$3,'#2 - Sample and Action Tracker'!N108&lt;&gt;$E$4,'#2 - Sample and Action Tracker'!N108&lt;&gt;""),IF('#2 - Sample and Action Tracker'!N108&gt;'#1 - Facility Info'!$D$24, TRUE, FALSE),FALSE)</f>
        <v>0</v>
      </c>
      <c r="R99" s="14">
        <f>IF(OR('#2 - Sample and Action Tracker'!Q108='HIDE DROP DOWNS'!$J$2,'#2 - Sample and Action Tracker'!Q108='HIDE DROP DOWNS'!$J$3),0,IF('#2 - Sample and Action Tracker'!R108='HIDE DROP DOWNS'!$M$3,1,0))</f>
        <v>0</v>
      </c>
      <c r="S99" s="14">
        <f>IF(OR('#2 - Sample and Action Tracker'!Q108='HIDE DROP DOWNS'!$J$2,'#2 - Sample and Action Tracker'!Q108='HIDE DROP DOWNS'!$J$3),0,IF('#2 - Sample and Action Tracker'!R108='HIDE DROP DOWNS'!$M$4,1,0))</f>
        <v>0</v>
      </c>
      <c r="T99" s="14">
        <f>IF(OR('#2 - Sample and Action Tracker'!$Q108='HIDE DROP DOWNS'!$J$2,'#2 - Sample and Action Tracker'!$Q108='HIDE DROP DOWNS'!$J$3),0,IF('#2 - Sample and Action Tracker'!$R108='HIDE DROP DOWNS'!$M$5,1,0))</f>
        <v>0</v>
      </c>
      <c r="U99" s="14">
        <f>IF(OR('#2 - Sample and Action Tracker'!$S108='HIDE DROP DOWNS'!$K$2,'#2 - Sample and Action Tracker'!$S108='HIDE DROP DOWNS'!$K$3),0,IF('#2 - Sample and Action Tracker'!$T108='HIDE DROP DOWNS'!$M$3,1,0))</f>
        <v>0</v>
      </c>
      <c r="V99" s="14">
        <f>IF(OR('#2 - Sample and Action Tracker'!$S108='HIDE DROP DOWNS'!$K$2,'#2 - Sample and Action Tracker'!$S108='HIDE DROP DOWNS'!$K$3),0,IF('#2 - Sample and Action Tracker'!$T108='HIDE DROP DOWNS'!$M$4,1,0))</f>
        <v>0</v>
      </c>
      <c r="W99" s="14">
        <f>IF(OR('#2 - Sample and Action Tracker'!$S108='HIDE DROP DOWNS'!$K$2,'#2 - Sample and Action Tracker'!$S108='HIDE DROP DOWNS'!$K$3),0,IF('#2 - Sample and Action Tracker'!$T108='HIDE DROP DOWNS'!$M$5,1,0))</f>
        <v>0</v>
      </c>
      <c r="X99" s="14">
        <f>IF(OR('#2 - Sample and Action Tracker'!$U108='HIDE DROP DOWNS'!$L$2,'#2 - Sample and Action Tracker'!$U108='HIDE DROP DOWNS'!$L$3),0,IF('#2 - Sample and Action Tracker'!$V108='HIDE DROP DOWNS'!$M$3,1,0))</f>
        <v>0</v>
      </c>
      <c r="Y99" s="14">
        <f>IF(OR('#2 - Sample and Action Tracker'!$U108='HIDE DROP DOWNS'!$L$2,'#2 - Sample and Action Tracker'!$U108='HIDE DROP DOWNS'!$L$3),0,IF('#2 - Sample and Action Tracker'!$V108='HIDE DROP DOWNS'!$M$4,1,0))</f>
        <v>0</v>
      </c>
      <c r="Z99" s="14">
        <f>IF(OR('#2 - Sample and Action Tracker'!$U108='HIDE DROP DOWNS'!$L$2,'#2 - Sample and Action Tracker'!$U108='HIDE DROP DOWNS'!$L$3),0,IF('#2 - Sample and Action Tracker'!$V108='HIDE DROP DOWNS'!$M$5,1,0))</f>
        <v>0</v>
      </c>
      <c r="AA99" s="45"/>
    </row>
    <row r="100" spans="6:27" x14ac:dyDescent="0.25">
      <c r="F100" s="3" t="str">
        <f>IF('#2 - Sample and Action Tracker'!F109="","",'#2 - Sample and Action Tracker'!F109)</f>
        <v/>
      </c>
      <c r="G100">
        <f>IF(AND('#2 - Sample and Action Tracker'!N109&lt;&gt;""),1,0)</f>
        <v>0</v>
      </c>
      <c r="H100" t="b">
        <f>IF(AND(OR('#2 - Sample and Action Tracker'!N109&gt;0,'#2 - Sample and Action Tracker'!N109=$E$3),'#2 - Sample and Action Tracker'!N109&lt;&gt;$E$2,'#2 - Sample and Action Tracker'!N109&lt;&gt;$E$4,'#2 - Sample and Action Tracker'!N109&lt;&gt;""), TRUE, FALSE)</f>
        <v>0</v>
      </c>
      <c r="I100" t="b">
        <f>IF(AND('#2 - Sample and Action Tracker'!N109&lt;&gt;$E$2,'#2 - Sample and Action Tracker'!N109&lt;&gt;$E$3,'#2 - Sample and Action Tracker'!N109&lt;&gt;$E$4,'#2 - Sample and Action Tracker'!N109&lt;&gt;""),IF('#2 - Sample and Action Tracker'!N109&gt;'#1 - Facility Info'!$D$24, TRUE, FALSE),FALSE)</f>
        <v>0</v>
      </c>
      <c r="R100" s="14">
        <f>IF(OR('#2 - Sample and Action Tracker'!Q109='HIDE DROP DOWNS'!$J$2,'#2 - Sample and Action Tracker'!Q109='HIDE DROP DOWNS'!$J$3),0,IF('#2 - Sample and Action Tracker'!R109='HIDE DROP DOWNS'!$M$3,1,0))</f>
        <v>0</v>
      </c>
      <c r="S100" s="14">
        <f>IF(OR('#2 - Sample and Action Tracker'!Q109='HIDE DROP DOWNS'!$J$2,'#2 - Sample and Action Tracker'!Q109='HIDE DROP DOWNS'!$J$3),0,IF('#2 - Sample and Action Tracker'!R109='HIDE DROP DOWNS'!$M$4,1,0))</f>
        <v>0</v>
      </c>
      <c r="T100" s="14">
        <f>IF(OR('#2 - Sample and Action Tracker'!$Q109='HIDE DROP DOWNS'!$J$2,'#2 - Sample and Action Tracker'!$Q109='HIDE DROP DOWNS'!$J$3),0,IF('#2 - Sample and Action Tracker'!$R109='HIDE DROP DOWNS'!$M$5,1,0))</f>
        <v>0</v>
      </c>
      <c r="U100" s="14">
        <f>IF(OR('#2 - Sample and Action Tracker'!$S109='HIDE DROP DOWNS'!$K$2,'#2 - Sample and Action Tracker'!$S109='HIDE DROP DOWNS'!$K$3),0,IF('#2 - Sample and Action Tracker'!$T109='HIDE DROP DOWNS'!$M$3,1,0))</f>
        <v>0</v>
      </c>
      <c r="V100" s="14">
        <f>IF(OR('#2 - Sample and Action Tracker'!$S109='HIDE DROP DOWNS'!$K$2,'#2 - Sample and Action Tracker'!$S109='HIDE DROP DOWNS'!$K$3),0,IF('#2 - Sample and Action Tracker'!$T109='HIDE DROP DOWNS'!$M$4,1,0))</f>
        <v>0</v>
      </c>
      <c r="W100" s="14">
        <f>IF(OR('#2 - Sample and Action Tracker'!$S109='HIDE DROP DOWNS'!$K$2,'#2 - Sample and Action Tracker'!$S109='HIDE DROP DOWNS'!$K$3),0,IF('#2 - Sample and Action Tracker'!$T109='HIDE DROP DOWNS'!$M$5,1,0))</f>
        <v>0</v>
      </c>
      <c r="X100" s="14">
        <f>IF(OR('#2 - Sample and Action Tracker'!$U109='HIDE DROP DOWNS'!$L$2,'#2 - Sample and Action Tracker'!$U109='HIDE DROP DOWNS'!$L$3),0,IF('#2 - Sample and Action Tracker'!$V109='HIDE DROP DOWNS'!$M$3,1,0))</f>
        <v>0</v>
      </c>
      <c r="Y100" s="14">
        <f>IF(OR('#2 - Sample and Action Tracker'!$U109='HIDE DROP DOWNS'!$L$2,'#2 - Sample and Action Tracker'!$U109='HIDE DROP DOWNS'!$L$3),0,IF('#2 - Sample and Action Tracker'!$V109='HIDE DROP DOWNS'!$M$4,1,0))</f>
        <v>0</v>
      </c>
      <c r="Z100" s="14">
        <f>IF(OR('#2 - Sample and Action Tracker'!$U109='HIDE DROP DOWNS'!$L$2,'#2 - Sample and Action Tracker'!$U109='HIDE DROP DOWNS'!$L$3),0,IF('#2 - Sample and Action Tracker'!$V109='HIDE DROP DOWNS'!$M$5,1,0))</f>
        <v>0</v>
      </c>
      <c r="AA100" s="45"/>
    </row>
    <row r="101" spans="6:27" x14ac:dyDescent="0.25">
      <c r="F101" s="3" t="str">
        <f>IF('#2 - Sample and Action Tracker'!F110="","",'#2 - Sample and Action Tracker'!F110)</f>
        <v/>
      </c>
      <c r="G101">
        <f>IF(AND('#2 - Sample and Action Tracker'!N110&lt;&gt;""),1,0)</f>
        <v>0</v>
      </c>
      <c r="H101" t="b">
        <f>IF(AND(OR('#2 - Sample and Action Tracker'!N110&gt;0,'#2 - Sample and Action Tracker'!N110=$E$3),'#2 - Sample and Action Tracker'!N110&lt;&gt;$E$2,'#2 - Sample and Action Tracker'!N110&lt;&gt;$E$4,'#2 - Sample and Action Tracker'!N110&lt;&gt;""), TRUE, FALSE)</f>
        <v>0</v>
      </c>
      <c r="I101" t="b">
        <f>IF(AND('#2 - Sample and Action Tracker'!N110&lt;&gt;$E$2,'#2 - Sample and Action Tracker'!N110&lt;&gt;$E$3,'#2 - Sample and Action Tracker'!N110&lt;&gt;$E$4,'#2 - Sample and Action Tracker'!N110&lt;&gt;""),IF('#2 - Sample and Action Tracker'!N110&gt;'#1 - Facility Info'!$D$24, TRUE, FALSE),FALSE)</f>
        <v>0</v>
      </c>
      <c r="R101" s="14">
        <f>IF(OR('#2 - Sample and Action Tracker'!Q110='HIDE DROP DOWNS'!$J$2,'#2 - Sample and Action Tracker'!Q110='HIDE DROP DOWNS'!$J$3),0,IF('#2 - Sample and Action Tracker'!R110='HIDE DROP DOWNS'!$M$3,1,0))</f>
        <v>0</v>
      </c>
      <c r="S101" s="14">
        <f>IF(OR('#2 - Sample and Action Tracker'!Q110='HIDE DROP DOWNS'!$J$2,'#2 - Sample and Action Tracker'!Q110='HIDE DROP DOWNS'!$J$3),0,IF('#2 - Sample and Action Tracker'!R110='HIDE DROP DOWNS'!$M$4,1,0))</f>
        <v>0</v>
      </c>
      <c r="T101" s="14">
        <f>IF(OR('#2 - Sample and Action Tracker'!$Q110='HIDE DROP DOWNS'!$J$2,'#2 - Sample and Action Tracker'!$Q110='HIDE DROP DOWNS'!$J$3),0,IF('#2 - Sample and Action Tracker'!$R110='HIDE DROP DOWNS'!$M$5,1,0))</f>
        <v>0</v>
      </c>
      <c r="U101" s="14">
        <f>IF(OR('#2 - Sample and Action Tracker'!$S110='HIDE DROP DOWNS'!$K$2,'#2 - Sample and Action Tracker'!$S110='HIDE DROP DOWNS'!$K$3),0,IF('#2 - Sample and Action Tracker'!$T110='HIDE DROP DOWNS'!$M$3,1,0))</f>
        <v>0</v>
      </c>
      <c r="V101" s="14">
        <f>IF(OR('#2 - Sample and Action Tracker'!$S110='HIDE DROP DOWNS'!$K$2,'#2 - Sample and Action Tracker'!$S110='HIDE DROP DOWNS'!$K$3),0,IF('#2 - Sample and Action Tracker'!$T110='HIDE DROP DOWNS'!$M$4,1,0))</f>
        <v>0</v>
      </c>
      <c r="W101" s="14">
        <f>IF(OR('#2 - Sample and Action Tracker'!$S110='HIDE DROP DOWNS'!$K$2,'#2 - Sample and Action Tracker'!$S110='HIDE DROP DOWNS'!$K$3),0,IF('#2 - Sample and Action Tracker'!$T110='HIDE DROP DOWNS'!$M$5,1,0))</f>
        <v>0</v>
      </c>
      <c r="X101" s="14">
        <f>IF(OR('#2 - Sample and Action Tracker'!$U110='HIDE DROP DOWNS'!$L$2,'#2 - Sample and Action Tracker'!$U110='HIDE DROP DOWNS'!$L$3),0,IF('#2 - Sample and Action Tracker'!$V110='HIDE DROP DOWNS'!$M$3,1,0))</f>
        <v>0</v>
      </c>
      <c r="Y101" s="14">
        <f>IF(OR('#2 - Sample and Action Tracker'!$U110='HIDE DROP DOWNS'!$L$2,'#2 - Sample and Action Tracker'!$U110='HIDE DROP DOWNS'!$L$3),0,IF('#2 - Sample and Action Tracker'!$V110='HIDE DROP DOWNS'!$M$4,1,0))</f>
        <v>0</v>
      </c>
      <c r="Z101" s="14">
        <f>IF(OR('#2 - Sample and Action Tracker'!$U110='HIDE DROP DOWNS'!$L$2,'#2 - Sample and Action Tracker'!$U110='HIDE DROP DOWNS'!$L$3),0,IF('#2 - Sample and Action Tracker'!$V110='HIDE DROP DOWNS'!$M$5,1,0))</f>
        <v>0</v>
      </c>
      <c r="AA101" s="45"/>
    </row>
    <row r="102" spans="6:27" x14ac:dyDescent="0.25">
      <c r="F102" s="3" t="str">
        <f>IF('#2 - Sample and Action Tracker'!F111="","",'#2 - Sample and Action Tracker'!F111)</f>
        <v/>
      </c>
      <c r="G102">
        <f>IF(AND('#2 - Sample and Action Tracker'!N111&lt;&gt;""),1,0)</f>
        <v>0</v>
      </c>
      <c r="H102" t="b">
        <f>IF(AND(OR('#2 - Sample and Action Tracker'!N111&gt;0,'#2 - Sample and Action Tracker'!N111=$E$3),'#2 - Sample and Action Tracker'!N111&lt;&gt;$E$2,'#2 - Sample and Action Tracker'!N111&lt;&gt;$E$4,'#2 - Sample and Action Tracker'!N111&lt;&gt;""), TRUE, FALSE)</f>
        <v>0</v>
      </c>
      <c r="I102" t="b">
        <f>IF(AND('#2 - Sample and Action Tracker'!N111&lt;&gt;$E$2,'#2 - Sample and Action Tracker'!N111&lt;&gt;$E$3,'#2 - Sample and Action Tracker'!N111&lt;&gt;$E$4,'#2 - Sample and Action Tracker'!N111&lt;&gt;""),IF('#2 - Sample and Action Tracker'!N111&gt;'#1 - Facility Info'!$D$24, TRUE, FALSE),FALSE)</f>
        <v>0</v>
      </c>
      <c r="R102" s="14">
        <f>IF(OR('#2 - Sample and Action Tracker'!Q111='HIDE DROP DOWNS'!$J$2,'#2 - Sample and Action Tracker'!Q111='HIDE DROP DOWNS'!$J$3),0,IF('#2 - Sample and Action Tracker'!R111='HIDE DROP DOWNS'!$M$3,1,0))</f>
        <v>0</v>
      </c>
      <c r="S102" s="14">
        <f>IF(OR('#2 - Sample and Action Tracker'!Q111='HIDE DROP DOWNS'!$J$2,'#2 - Sample and Action Tracker'!Q111='HIDE DROP DOWNS'!$J$3),0,IF('#2 - Sample and Action Tracker'!R111='HIDE DROP DOWNS'!$M$4,1,0))</f>
        <v>0</v>
      </c>
      <c r="T102" s="14">
        <f>IF(OR('#2 - Sample and Action Tracker'!$Q111='HIDE DROP DOWNS'!$J$2,'#2 - Sample and Action Tracker'!$Q111='HIDE DROP DOWNS'!$J$3),0,IF('#2 - Sample and Action Tracker'!$R111='HIDE DROP DOWNS'!$M$5,1,0))</f>
        <v>0</v>
      </c>
      <c r="U102" s="14">
        <f>IF(OR('#2 - Sample and Action Tracker'!$S111='HIDE DROP DOWNS'!$K$2,'#2 - Sample and Action Tracker'!$S111='HIDE DROP DOWNS'!$K$3),0,IF('#2 - Sample and Action Tracker'!$T111='HIDE DROP DOWNS'!$M$3,1,0))</f>
        <v>0</v>
      </c>
      <c r="V102" s="14">
        <f>IF(OR('#2 - Sample and Action Tracker'!$S111='HIDE DROP DOWNS'!$K$2,'#2 - Sample and Action Tracker'!$S111='HIDE DROP DOWNS'!$K$3),0,IF('#2 - Sample and Action Tracker'!$T111='HIDE DROP DOWNS'!$M$4,1,0))</f>
        <v>0</v>
      </c>
      <c r="W102" s="14">
        <f>IF(OR('#2 - Sample and Action Tracker'!$S111='HIDE DROP DOWNS'!$K$2,'#2 - Sample and Action Tracker'!$S111='HIDE DROP DOWNS'!$K$3),0,IF('#2 - Sample and Action Tracker'!$T111='HIDE DROP DOWNS'!$M$5,1,0))</f>
        <v>0</v>
      </c>
      <c r="X102" s="14">
        <f>IF(OR('#2 - Sample and Action Tracker'!$U111='HIDE DROP DOWNS'!$L$2,'#2 - Sample and Action Tracker'!$U111='HIDE DROP DOWNS'!$L$3),0,IF('#2 - Sample and Action Tracker'!$V111='HIDE DROP DOWNS'!$M$3,1,0))</f>
        <v>0</v>
      </c>
      <c r="Y102" s="14">
        <f>IF(OR('#2 - Sample and Action Tracker'!$U111='HIDE DROP DOWNS'!$L$2,'#2 - Sample and Action Tracker'!$U111='HIDE DROP DOWNS'!$L$3),0,IF('#2 - Sample and Action Tracker'!$V111='HIDE DROP DOWNS'!$M$4,1,0))</f>
        <v>0</v>
      </c>
      <c r="Z102" s="14">
        <f>IF(OR('#2 - Sample and Action Tracker'!$U111='HIDE DROP DOWNS'!$L$2,'#2 - Sample and Action Tracker'!$U111='HIDE DROP DOWNS'!$L$3),0,IF('#2 - Sample and Action Tracker'!$V111='HIDE DROP DOWNS'!$M$5,1,0))</f>
        <v>0</v>
      </c>
      <c r="AA102" s="45"/>
    </row>
    <row r="103" spans="6:27" x14ac:dyDescent="0.25">
      <c r="F103" s="3" t="str">
        <f>IF('#2 - Sample and Action Tracker'!F112="","",'#2 - Sample and Action Tracker'!F112)</f>
        <v/>
      </c>
      <c r="G103">
        <f>IF(AND('#2 - Sample and Action Tracker'!N112&lt;&gt;""),1,0)</f>
        <v>0</v>
      </c>
      <c r="H103" t="b">
        <f>IF(AND(OR('#2 - Sample and Action Tracker'!N112&gt;0,'#2 - Sample and Action Tracker'!N112=$E$3),'#2 - Sample and Action Tracker'!N112&lt;&gt;$E$2,'#2 - Sample and Action Tracker'!N112&lt;&gt;$E$4,'#2 - Sample and Action Tracker'!N112&lt;&gt;""), TRUE, FALSE)</f>
        <v>0</v>
      </c>
      <c r="I103" t="b">
        <f>IF(AND('#2 - Sample and Action Tracker'!N112&lt;&gt;$E$2,'#2 - Sample and Action Tracker'!N112&lt;&gt;$E$3,'#2 - Sample and Action Tracker'!N112&lt;&gt;$E$4,'#2 - Sample and Action Tracker'!N112&lt;&gt;""),IF('#2 - Sample and Action Tracker'!N112&gt;'#1 - Facility Info'!$D$24, TRUE, FALSE),FALSE)</f>
        <v>0</v>
      </c>
      <c r="R103" s="14">
        <f>IF(OR('#2 - Sample and Action Tracker'!Q112='HIDE DROP DOWNS'!$J$2,'#2 - Sample and Action Tracker'!Q112='HIDE DROP DOWNS'!$J$3),0,IF('#2 - Sample and Action Tracker'!R112='HIDE DROP DOWNS'!$M$3,1,0))</f>
        <v>0</v>
      </c>
      <c r="S103" s="14">
        <f>IF(OR('#2 - Sample and Action Tracker'!Q112='HIDE DROP DOWNS'!$J$2,'#2 - Sample and Action Tracker'!Q112='HIDE DROP DOWNS'!$J$3),0,IF('#2 - Sample and Action Tracker'!R112='HIDE DROP DOWNS'!$M$4,1,0))</f>
        <v>0</v>
      </c>
      <c r="T103" s="14">
        <f>IF(OR('#2 - Sample and Action Tracker'!$Q112='HIDE DROP DOWNS'!$J$2,'#2 - Sample and Action Tracker'!$Q112='HIDE DROP DOWNS'!$J$3),0,IF('#2 - Sample and Action Tracker'!$R112='HIDE DROP DOWNS'!$M$5,1,0))</f>
        <v>0</v>
      </c>
      <c r="U103" s="14">
        <f>IF(OR('#2 - Sample and Action Tracker'!$S112='HIDE DROP DOWNS'!$K$2,'#2 - Sample and Action Tracker'!$S112='HIDE DROP DOWNS'!$K$3),0,IF('#2 - Sample and Action Tracker'!$T112='HIDE DROP DOWNS'!$M$3,1,0))</f>
        <v>0</v>
      </c>
      <c r="V103" s="14">
        <f>IF(OR('#2 - Sample and Action Tracker'!$S112='HIDE DROP DOWNS'!$K$2,'#2 - Sample and Action Tracker'!$S112='HIDE DROP DOWNS'!$K$3),0,IF('#2 - Sample and Action Tracker'!$T112='HIDE DROP DOWNS'!$M$4,1,0))</f>
        <v>0</v>
      </c>
      <c r="W103" s="14">
        <f>IF(OR('#2 - Sample and Action Tracker'!$S112='HIDE DROP DOWNS'!$K$2,'#2 - Sample and Action Tracker'!$S112='HIDE DROP DOWNS'!$K$3),0,IF('#2 - Sample and Action Tracker'!$T112='HIDE DROP DOWNS'!$M$5,1,0))</f>
        <v>0</v>
      </c>
      <c r="X103" s="14">
        <f>IF(OR('#2 - Sample and Action Tracker'!$U112='HIDE DROP DOWNS'!$L$2,'#2 - Sample and Action Tracker'!$U112='HIDE DROP DOWNS'!$L$3),0,IF('#2 - Sample and Action Tracker'!$V112='HIDE DROP DOWNS'!$M$3,1,0))</f>
        <v>0</v>
      </c>
      <c r="Y103" s="14">
        <f>IF(OR('#2 - Sample and Action Tracker'!$U112='HIDE DROP DOWNS'!$L$2,'#2 - Sample and Action Tracker'!$U112='HIDE DROP DOWNS'!$L$3),0,IF('#2 - Sample and Action Tracker'!$V112='HIDE DROP DOWNS'!$M$4,1,0))</f>
        <v>0</v>
      </c>
      <c r="Z103" s="14">
        <f>IF(OR('#2 - Sample and Action Tracker'!$U112='HIDE DROP DOWNS'!$L$2,'#2 - Sample and Action Tracker'!$U112='HIDE DROP DOWNS'!$L$3),0,IF('#2 - Sample and Action Tracker'!$V112='HIDE DROP DOWNS'!$M$5,1,0))</f>
        <v>0</v>
      </c>
      <c r="AA103" s="45"/>
    </row>
    <row r="104" spans="6:27" x14ac:dyDescent="0.25">
      <c r="F104" s="3" t="str">
        <f>IF('#2 - Sample and Action Tracker'!F113="","",'#2 - Sample and Action Tracker'!F113)</f>
        <v/>
      </c>
      <c r="G104">
        <f>IF(AND('#2 - Sample and Action Tracker'!N113&lt;&gt;""),1,0)</f>
        <v>0</v>
      </c>
      <c r="H104" t="b">
        <f>IF(AND(OR('#2 - Sample and Action Tracker'!N113&gt;0,'#2 - Sample and Action Tracker'!N113=$E$3),'#2 - Sample and Action Tracker'!N113&lt;&gt;$E$2,'#2 - Sample and Action Tracker'!N113&lt;&gt;$E$4,'#2 - Sample and Action Tracker'!N113&lt;&gt;""), TRUE, FALSE)</f>
        <v>0</v>
      </c>
      <c r="I104" t="b">
        <f>IF(AND('#2 - Sample and Action Tracker'!N113&lt;&gt;$E$2,'#2 - Sample and Action Tracker'!N113&lt;&gt;$E$3,'#2 - Sample and Action Tracker'!N113&lt;&gt;$E$4,'#2 - Sample and Action Tracker'!N113&lt;&gt;""),IF('#2 - Sample and Action Tracker'!N113&gt;'#1 - Facility Info'!$D$24, TRUE, FALSE),FALSE)</f>
        <v>0</v>
      </c>
      <c r="R104" s="14">
        <f>IF(OR('#2 - Sample and Action Tracker'!Q113='HIDE DROP DOWNS'!$J$2,'#2 - Sample and Action Tracker'!Q113='HIDE DROP DOWNS'!$J$3),0,IF('#2 - Sample and Action Tracker'!R113='HIDE DROP DOWNS'!$M$3,1,0))</f>
        <v>0</v>
      </c>
      <c r="S104" s="14">
        <f>IF(OR('#2 - Sample and Action Tracker'!Q113='HIDE DROP DOWNS'!$J$2,'#2 - Sample and Action Tracker'!Q113='HIDE DROP DOWNS'!$J$3),0,IF('#2 - Sample and Action Tracker'!R113='HIDE DROP DOWNS'!$M$4,1,0))</f>
        <v>0</v>
      </c>
      <c r="T104" s="14">
        <f>IF(OR('#2 - Sample and Action Tracker'!$Q113='HIDE DROP DOWNS'!$J$2,'#2 - Sample and Action Tracker'!$Q113='HIDE DROP DOWNS'!$J$3),0,IF('#2 - Sample and Action Tracker'!$R113='HIDE DROP DOWNS'!$M$5,1,0))</f>
        <v>0</v>
      </c>
      <c r="U104" s="14">
        <f>IF(OR('#2 - Sample and Action Tracker'!$S113='HIDE DROP DOWNS'!$K$2,'#2 - Sample and Action Tracker'!$S113='HIDE DROP DOWNS'!$K$3),0,IF('#2 - Sample and Action Tracker'!$T113='HIDE DROP DOWNS'!$M$3,1,0))</f>
        <v>0</v>
      </c>
      <c r="V104" s="14">
        <f>IF(OR('#2 - Sample and Action Tracker'!$S113='HIDE DROP DOWNS'!$K$2,'#2 - Sample and Action Tracker'!$S113='HIDE DROP DOWNS'!$K$3),0,IF('#2 - Sample and Action Tracker'!$T113='HIDE DROP DOWNS'!$M$4,1,0))</f>
        <v>0</v>
      </c>
      <c r="W104" s="14">
        <f>IF(OR('#2 - Sample and Action Tracker'!$S113='HIDE DROP DOWNS'!$K$2,'#2 - Sample and Action Tracker'!$S113='HIDE DROP DOWNS'!$K$3),0,IF('#2 - Sample and Action Tracker'!$T113='HIDE DROP DOWNS'!$M$5,1,0))</f>
        <v>0</v>
      </c>
      <c r="X104" s="14">
        <f>IF(OR('#2 - Sample and Action Tracker'!$U113='HIDE DROP DOWNS'!$L$2,'#2 - Sample and Action Tracker'!$U113='HIDE DROP DOWNS'!$L$3),0,IF('#2 - Sample and Action Tracker'!$V113='HIDE DROP DOWNS'!$M$3,1,0))</f>
        <v>0</v>
      </c>
      <c r="Y104" s="14">
        <f>IF(OR('#2 - Sample and Action Tracker'!$U113='HIDE DROP DOWNS'!$L$2,'#2 - Sample and Action Tracker'!$U113='HIDE DROP DOWNS'!$L$3),0,IF('#2 - Sample and Action Tracker'!$V113='HIDE DROP DOWNS'!$M$4,1,0))</f>
        <v>0</v>
      </c>
      <c r="Z104" s="14">
        <f>IF(OR('#2 - Sample and Action Tracker'!$U113='HIDE DROP DOWNS'!$L$2,'#2 - Sample and Action Tracker'!$U113='HIDE DROP DOWNS'!$L$3),0,IF('#2 - Sample and Action Tracker'!$V113='HIDE DROP DOWNS'!$M$5,1,0))</f>
        <v>0</v>
      </c>
      <c r="AA104" s="45"/>
    </row>
    <row r="105" spans="6:27" x14ac:dyDescent="0.25">
      <c r="F105" s="3" t="str">
        <f>IF('#2 - Sample and Action Tracker'!F114="","",'#2 - Sample and Action Tracker'!F114)</f>
        <v/>
      </c>
      <c r="G105">
        <f>IF(AND('#2 - Sample and Action Tracker'!N114&lt;&gt;""),1,0)</f>
        <v>0</v>
      </c>
      <c r="H105" t="b">
        <f>IF(AND(OR('#2 - Sample and Action Tracker'!N114&gt;0,'#2 - Sample and Action Tracker'!N114=$E$3),'#2 - Sample and Action Tracker'!N114&lt;&gt;$E$2,'#2 - Sample and Action Tracker'!N114&lt;&gt;$E$4,'#2 - Sample and Action Tracker'!N114&lt;&gt;""), TRUE, FALSE)</f>
        <v>0</v>
      </c>
      <c r="I105" t="b">
        <f>IF(AND('#2 - Sample and Action Tracker'!N114&lt;&gt;$E$2,'#2 - Sample and Action Tracker'!N114&lt;&gt;$E$3,'#2 - Sample and Action Tracker'!N114&lt;&gt;$E$4,'#2 - Sample and Action Tracker'!N114&lt;&gt;""),IF('#2 - Sample and Action Tracker'!N114&gt;'#1 - Facility Info'!$D$24, TRUE, FALSE),FALSE)</f>
        <v>0</v>
      </c>
      <c r="R105" s="14">
        <f>IF(OR('#2 - Sample and Action Tracker'!Q114='HIDE DROP DOWNS'!$J$2,'#2 - Sample and Action Tracker'!Q114='HIDE DROP DOWNS'!$J$3),0,IF('#2 - Sample and Action Tracker'!R114='HIDE DROP DOWNS'!$M$3,1,0))</f>
        <v>0</v>
      </c>
      <c r="S105" s="14">
        <f>IF(OR('#2 - Sample and Action Tracker'!Q114='HIDE DROP DOWNS'!$J$2,'#2 - Sample and Action Tracker'!Q114='HIDE DROP DOWNS'!$J$3),0,IF('#2 - Sample and Action Tracker'!R114='HIDE DROP DOWNS'!$M$4,1,0))</f>
        <v>0</v>
      </c>
      <c r="T105" s="14">
        <f>IF(OR('#2 - Sample and Action Tracker'!$Q114='HIDE DROP DOWNS'!$J$2,'#2 - Sample and Action Tracker'!$Q114='HIDE DROP DOWNS'!$J$3),0,IF('#2 - Sample and Action Tracker'!$R114='HIDE DROP DOWNS'!$M$5,1,0))</f>
        <v>0</v>
      </c>
      <c r="U105" s="14">
        <f>IF(OR('#2 - Sample and Action Tracker'!$S114='HIDE DROP DOWNS'!$K$2,'#2 - Sample and Action Tracker'!$S114='HIDE DROP DOWNS'!$K$3),0,IF('#2 - Sample and Action Tracker'!$T114='HIDE DROP DOWNS'!$M$3,1,0))</f>
        <v>0</v>
      </c>
      <c r="V105" s="14">
        <f>IF(OR('#2 - Sample and Action Tracker'!$S114='HIDE DROP DOWNS'!$K$2,'#2 - Sample and Action Tracker'!$S114='HIDE DROP DOWNS'!$K$3),0,IF('#2 - Sample and Action Tracker'!$T114='HIDE DROP DOWNS'!$M$4,1,0))</f>
        <v>0</v>
      </c>
      <c r="W105" s="14">
        <f>IF(OR('#2 - Sample and Action Tracker'!$S114='HIDE DROP DOWNS'!$K$2,'#2 - Sample and Action Tracker'!$S114='HIDE DROP DOWNS'!$K$3),0,IF('#2 - Sample and Action Tracker'!$T114='HIDE DROP DOWNS'!$M$5,1,0))</f>
        <v>0</v>
      </c>
      <c r="X105" s="14">
        <f>IF(OR('#2 - Sample and Action Tracker'!$U114='HIDE DROP DOWNS'!$L$2,'#2 - Sample and Action Tracker'!$U114='HIDE DROP DOWNS'!$L$3),0,IF('#2 - Sample and Action Tracker'!$V114='HIDE DROP DOWNS'!$M$3,1,0))</f>
        <v>0</v>
      </c>
      <c r="Y105" s="14">
        <f>IF(OR('#2 - Sample and Action Tracker'!$U114='HIDE DROP DOWNS'!$L$2,'#2 - Sample and Action Tracker'!$U114='HIDE DROP DOWNS'!$L$3),0,IF('#2 - Sample and Action Tracker'!$V114='HIDE DROP DOWNS'!$M$4,1,0))</f>
        <v>0</v>
      </c>
      <c r="Z105" s="14">
        <f>IF(OR('#2 - Sample and Action Tracker'!$U114='HIDE DROP DOWNS'!$L$2,'#2 - Sample and Action Tracker'!$U114='HIDE DROP DOWNS'!$L$3),0,IF('#2 - Sample and Action Tracker'!$V114='HIDE DROP DOWNS'!$M$5,1,0))</f>
        <v>0</v>
      </c>
      <c r="AA105" s="45"/>
    </row>
    <row r="106" spans="6:27" x14ac:dyDescent="0.25">
      <c r="F106" s="3" t="str">
        <f>IF('#2 - Sample and Action Tracker'!F115="","",'#2 - Sample and Action Tracker'!F115)</f>
        <v/>
      </c>
      <c r="G106">
        <f>IF(AND('#2 - Sample and Action Tracker'!N115&lt;&gt;""),1,0)</f>
        <v>0</v>
      </c>
      <c r="H106" t="b">
        <f>IF(AND(OR('#2 - Sample and Action Tracker'!N115&gt;0,'#2 - Sample and Action Tracker'!N115=$E$3),'#2 - Sample and Action Tracker'!N115&lt;&gt;$E$2,'#2 - Sample and Action Tracker'!N115&lt;&gt;$E$4,'#2 - Sample and Action Tracker'!N115&lt;&gt;""), TRUE, FALSE)</f>
        <v>0</v>
      </c>
      <c r="I106" t="b">
        <f>IF(AND('#2 - Sample and Action Tracker'!N115&lt;&gt;$E$2,'#2 - Sample and Action Tracker'!N115&lt;&gt;$E$3,'#2 - Sample and Action Tracker'!N115&lt;&gt;$E$4,'#2 - Sample and Action Tracker'!N115&lt;&gt;""),IF('#2 - Sample and Action Tracker'!N115&gt;'#1 - Facility Info'!$D$24, TRUE, FALSE),FALSE)</f>
        <v>0</v>
      </c>
      <c r="R106" s="14">
        <f>IF(OR('#2 - Sample and Action Tracker'!Q115='HIDE DROP DOWNS'!$J$2,'#2 - Sample and Action Tracker'!Q115='HIDE DROP DOWNS'!$J$3),0,IF('#2 - Sample and Action Tracker'!R115='HIDE DROP DOWNS'!$M$3,1,0))</f>
        <v>0</v>
      </c>
      <c r="S106" s="14">
        <f>IF(OR('#2 - Sample and Action Tracker'!Q115='HIDE DROP DOWNS'!$J$2,'#2 - Sample and Action Tracker'!Q115='HIDE DROP DOWNS'!$J$3),0,IF('#2 - Sample and Action Tracker'!R115='HIDE DROP DOWNS'!$M$4,1,0))</f>
        <v>0</v>
      </c>
      <c r="T106" s="14">
        <f>IF(OR('#2 - Sample and Action Tracker'!$Q115='HIDE DROP DOWNS'!$J$2,'#2 - Sample and Action Tracker'!$Q115='HIDE DROP DOWNS'!$J$3),0,IF('#2 - Sample and Action Tracker'!$R115='HIDE DROP DOWNS'!$M$5,1,0))</f>
        <v>0</v>
      </c>
      <c r="U106" s="14">
        <f>IF(OR('#2 - Sample and Action Tracker'!$S115='HIDE DROP DOWNS'!$K$2,'#2 - Sample and Action Tracker'!$S115='HIDE DROP DOWNS'!$K$3),0,IF('#2 - Sample and Action Tracker'!$T115='HIDE DROP DOWNS'!$M$3,1,0))</f>
        <v>0</v>
      </c>
      <c r="V106" s="14">
        <f>IF(OR('#2 - Sample and Action Tracker'!$S115='HIDE DROP DOWNS'!$K$2,'#2 - Sample and Action Tracker'!$S115='HIDE DROP DOWNS'!$K$3),0,IF('#2 - Sample and Action Tracker'!$T115='HIDE DROP DOWNS'!$M$4,1,0))</f>
        <v>0</v>
      </c>
      <c r="W106" s="14">
        <f>IF(OR('#2 - Sample and Action Tracker'!$S115='HIDE DROP DOWNS'!$K$2,'#2 - Sample and Action Tracker'!$S115='HIDE DROP DOWNS'!$K$3),0,IF('#2 - Sample and Action Tracker'!$T115='HIDE DROP DOWNS'!$M$5,1,0))</f>
        <v>0</v>
      </c>
      <c r="X106" s="14">
        <f>IF(OR('#2 - Sample and Action Tracker'!$U115='HIDE DROP DOWNS'!$L$2,'#2 - Sample and Action Tracker'!$U115='HIDE DROP DOWNS'!$L$3),0,IF('#2 - Sample and Action Tracker'!$V115='HIDE DROP DOWNS'!$M$3,1,0))</f>
        <v>0</v>
      </c>
      <c r="Y106" s="14">
        <f>IF(OR('#2 - Sample and Action Tracker'!$U115='HIDE DROP DOWNS'!$L$2,'#2 - Sample and Action Tracker'!$U115='HIDE DROP DOWNS'!$L$3),0,IF('#2 - Sample and Action Tracker'!$V115='HIDE DROP DOWNS'!$M$4,1,0))</f>
        <v>0</v>
      </c>
      <c r="Z106" s="14">
        <f>IF(OR('#2 - Sample and Action Tracker'!$U115='HIDE DROP DOWNS'!$L$2,'#2 - Sample and Action Tracker'!$U115='HIDE DROP DOWNS'!$L$3),0,IF('#2 - Sample and Action Tracker'!$V115='HIDE DROP DOWNS'!$M$5,1,0))</f>
        <v>0</v>
      </c>
      <c r="AA106" s="45"/>
    </row>
    <row r="107" spans="6:27" x14ac:dyDescent="0.25">
      <c r="F107" s="3" t="str">
        <f>IF('#2 - Sample and Action Tracker'!F116="","",'#2 - Sample and Action Tracker'!F116)</f>
        <v/>
      </c>
      <c r="G107">
        <f>IF(AND('#2 - Sample and Action Tracker'!N116&lt;&gt;""),1,0)</f>
        <v>0</v>
      </c>
      <c r="H107" t="b">
        <f>IF(AND(OR('#2 - Sample and Action Tracker'!N116&gt;0,'#2 - Sample and Action Tracker'!N116=$E$3),'#2 - Sample and Action Tracker'!N116&lt;&gt;$E$2,'#2 - Sample and Action Tracker'!N116&lt;&gt;$E$4,'#2 - Sample and Action Tracker'!N116&lt;&gt;""), TRUE, FALSE)</f>
        <v>0</v>
      </c>
      <c r="I107" t="b">
        <f>IF(AND('#2 - Sample and Action Tracker'!N116&lt;&gt;$E$2,'#2 - Sample and Action Tracker'!N116&lt;&gt;$E$3,'#2 - Sample and Action Tracker'!N116&lt;&gt;$E$4,'#2 - Sample and Action Tracker'!N116&lt;&gt;""),IF('#2 - Sample and Action Tracker'!N116&gt;'#1 - Facility Info'!$D$24, TRUE, FALSE),FALSE)</f>
        <v>0</v>
      </c>
      <c r="R107" s="14">
        <f>IF(OR('#2 - Sample and Action Tracker'!Q116='HIDE DROP DOWNS'!$J$2,'#2 - Sample and Action Tracker'!Q116='HIDE DROP DOWNS'!$J$3),0,IF('#2 - Sample and Action Tracker'!R116='HIDE DROP DOWNS'!$M$3,1,0))</f>
        <v>0</v>
      </c>
      <c r="S107" s="14">
        <f>IF(OR('#2 - Sample and Action Tracker'!Q116='HIDE DROP DOWNS'!$J$2,'#2 - Sample and Action Tracker'!Q116='HIDE DROP DOWNS'!$J$3),0,IF('#2 - Sample and Action Tracker'!R116='HIDE DROP DOWNS'!$M$4,1,0))</f>
        <v>0</v>
      </c>
      <c r="T107" s="14">
        <f>IF(OR('#2 - Sample and Action Tracker'!$Q116='HIDE DROP DOWNS'!$J$2,'#2 - Sample and Action Tracker'!$Q116='HIDE DROP DOWNS'!$J$3),0,IF('#2 - Sample and Action Tracker'!$R116='HIDE DROP DOWNS'!$M$5,1,0))</f>
        <v>0</v>
      </c>
      <c r="U107" s="14">
        <f>IF(OR('#2 - Sample and Action Tracker'!$S116='HIDE DROP DOWNS'!$K$2,'#2 - Sample and Action Tracker'!$S116='HIDE DROP DOWNS'!$K$3),0,IF('#2 - Sample and Action Tracker'!$T116='HIDE DROP DOWNS'!$M$3,1,0))</f>
        <v>0</v>
      </c>
      <c r="V107" s="14">
        <f>IF(OR('#2 - Sample and Action Tracker'!$S116='HIDE DROP DOWNS'!$K$2,'#2 - Sample and Action Tracker'!$S116='HIDE DROP DOWNS'!$K$3),0,IF('#2 - Sample and Action Tracker'!$T116='HIDE DROP DOWNS'!$M$4,1,0))</f>
        <v>0</v>
      </c>
      <c r="W107" s="14">
        <f>IF(OR('#2 - Sample and Action Tracker'!$S116='HIDE DROP DOWNS'!$K$2,'#2 - Sample and Action Tracker'!$S116='HIDE DROP DOWNS'!$K$3),0,IF('#2 - Sample and Action Tracker'!$T116='HIDE DROP DOWNS'!$M$5,1,0))</f>
        <v>0</v>
      </c>
      <c r="X107" s="14">
        <f>IF(OR('#2 - Sample and Action Tracker'!$U116='HIDE DROP DOWNS'!$L$2,'#2 - Sample and Action Tracker'!$U116='HIDE DROP DOWNS'!$L$3),0,IF('#2 - Sample and Action Tracker'!$V116='HIDE DROP DOWNS'!$M$3,1,0))</f>
        <v>0</v>
      </c>
      <c r="Y107" s="14">
        <f>IF(OR('#2 - Sample and Action Tracker'!$U116='HIDE DROP DOWNS'!$L$2,'#2 - Sample and Action Tracker'!$U116='HIDE DROP DOWNS'!$L$3),0,IF('#2 - Sample and Action Tracker'!$V116='HIDE DROP DOWNS'!$M$4,1,0))</f>
        <v>0</v>
      </c>
      <c r="Z107" s="14">
        <f>IF(OR('#2 - Sample and Action Tracker'!$U116='HIDE DROP DOWNS'!$L$2,'#2 - Sample and Action Tracker'!$U116='HIDE DROP DOWNS'!$L$3),0,IF('#2 - Sample and Action Tracker'!$V116='HIDE DROP DOWNS'!$M$5,1,0))</f>
        <v>0</v>
      </c>
      <c r="AA107" s="45"/>
    </row>
    <row r="108" spans="6:27" x14ac:dyDescent="0.25">
      <c r="F108" s="3" t="str">
        <f>IF('#2 - Sample and Action Tracker'!F117="","",'#2 - Sample and Action Tracker'!F117)</f>
        <v/>
      </c>
      <c r="G108">
        <f>IF(AND('#2 - Sample and Action Tracker'!N117&lt;&gt;""),1,0)</f>
        <v>0</v>
      </c>
      <c r="H108" t="b">
        <f>IF(AND(OR('#2 - Sample and Action Tracker'!N117&gt;0,'#2 - Sample and Action Tracker'!N117=$E$3),'#2 - Sample and Action Tracker'!N117&lt;&gt;$E$2,'#2 - Sample and Action Tracker'!N117&lt;&gt;$E$4,'#2 - Sample and Action Tracker'!N117&lt;&gt;""), TRUE, FALSE)</f>
        <v>0</v>
      </c>
      <c r="I108" t="b">
        <f>IF(AND('#2 - Sample and Action Tracker'!N117&lt;&gt;$E$2,'#2 - Sample and Action Tracker'!N117&lt;&gt;$E$3,'#2 - Sample and Action Tracker'!N117&lt;&gt;$E$4,'#2 - Sample and Action Tracker'!N117&lt;&gt;""),IF('#2 - Sample and Action Tracker'!N117&gt;'#1 - Facility Info'!$D$24, TRUE, FALSE),FALSE)</f>
        <v>0</v>
      </c>
      <c r="R108" s="14">
        <f>IF(OR('#2 - Sample and Action Tracker'!Q117='HIDE DROP DOWNS'!$J$2,'#2 - Sample and Action Tracker'!Q117='HIDE DROP DOWNS'!$J$3),0,IF('#2 - Sample and Action Tracker'!R117='HIDE DROP DOWNS'!$M$3,1,0))</f>
        <v>0</v>
      </c>
      <c r="S108" s="14">
        <f>IF(OR('#2 - Sample and Action Tracker'!Q117='HIDE DROP DOWNS'!$J$2,'#2 - Sample and Action Tracker'!Q117='HIDE DROP DOWNS'!$J$3),0,IF('#2 - Sample and Action Tracker'!R117='HIDE DROP DOWNS'!$M$4,1,0))</f>
        <v>0</v>
      </c>
      <c r="T108" s="14">
        <f>IF(OR('#2 - Sample and Action Tracker'!$Q117='HIDE DROP DOWNS'!$J$2,'#2 - Sample and Action Tracker'!$Q117='HIDE DROP DOWNS'!$J$3),0,IF('#2 - Sample and Action Tracker'!$R117='HIDE DROP DOWNS'!$M$5,1,0))</f>
        <v>0</v>
      </c>
      <c r="U108" s="14">
        <f>IF(OR('#2 - Sample and Action Tracker'!$S117='HIDE DROP DOWNS'!$K$2,'#2 - Sample and Action Tracker'!$S117='HIDE DROP DOWNS'!$K$3),0,IF('#2 - Sample and Action Tracker'!$T117='HIDE DROP DOWNS'!$M$3,1,0))</f>
        <v>0</v>
      </c>
      <c r="V108" s="14">
        <f>IF(OR('#2 - Sample and Action Tracker'!$S117='HIDE DROP DOWNS'!$K$2,'#2 - Sample and Action Tracker'!$S117='HIDE DROP DOWNS'!$K$3),0,IF('#2 - Sample and Action Tracker'!$T117='HIDE DROP DOWNS'!$M$4,1,0))</f>
        <v>0</v>
      </c>
      <c r="W108" s="14">
        <f>IF(OR('#2 - Sample and Action Tracker'!$S117='HIDE DROP DOWNS'!$K$2,'#2 - Sample and Action Tracker'!$S117='HIDE DROP DOWNS'!$K$3),0,IF('#2 - Sample and Action Tracker'!$T117='HIDE DROP DOWNS'!$M$5,1,0))</f>
        <v>0</v>
      </c>
      <c r="X108" s="14">
        <f>IF(OR('#2 - Sample and Action Tracker'!$U117='HIDE DROP DOWNS'!$L$2,'#2 - Sample and Action Tracker'!$U117='HIDE DROP DOWNS'!$L$3),0,IF('#2 - Sample and Action Tracker'!$V117='HIDE DROP DOWNS'!$M$3,1,0))</f>
        <v>0</v>
      </c>
      <c r="Y108" s="14">
        <f>IF(OR('#2 - Sample and Action Tracker'!$U117='HIDE DROP DOWNS'!$L$2,'#2 - Sample and Action Tracker'!$U117='HIDE DROP DOWNS'!$L$3),0,IF('#2 - Sample and Action Tracker'!$V117='HIDE DROP DOWNS'!$M$4,1,0))</f>
        <v>0</v>
      </c>
      <c r="Z108" s="14">
        <f>IF(OR('#2 - Sample and Action Tracker'!$U117='HIDE DROP DOWNS'!$L$2,'#2 - Sample and Action Tracker'!$U117='HIDE DROP DOWNS'!$L$3),0,IF('#2 - Sample and Action Tracker'!$V117='HIDE DROP DOWNS'!$M$5,1,0))</f>
        <v>0</v>
      </c>
      <c r="AA108" s="45"/>
    </row>
    <row r="109" spans="6:27" x14ac:dyDescent="0.25">
      <c r="F109" s="3" t="str">
        <f>IF('#2 - Sample and Action Tracker'!F118="","",'#2 - Sample and Action Tracker'!F118)</f>
        <v/>
      </c>
      <c r="G109">
        <f>IF(AND('#2 - Sample and Action Tracker'!N118&lt;&gt;""),1,0)</f>
        <v>0</v>
      </c>
      <c r="H109" t="b">
        <f>IF(AND(OR('#2 - Sample and Action Tracker'!N118&gt;0,'#2 - Sample and Action Tracker'!N118=$E$3),'#2 - Sample and Action Tracker'!N118&lt;&gt;$E$2,'#2 - Sample and Action Tracker'!N118&lt;&gt;$E$4,'#2 - Sample and Action Tracker'!N118&lt;&gt;""), TRUE, FALSE)</f>
        <v>0</v>
      </c>
      <c r="I109" t="b">
        <f>IF(AND('#2 - Sample and Action Tracker'!N118&lt;&gt;$E$2,'#2 - Sample and Action Tracker'!N118&lt;&gt;$E$3,'#2 - Sample and Action Tracker'!N118&lt;&gt;$E$4,'#2 - Sample and Action Tracker'!N118&lt;&gt;""),IF('#2 - Sample and Action Tracker'!N118&gt;'#1 - Facility Info'!$D$24, TRUE, FALSE),FALSE)</f>
        <v>0</v>
      </c>
      <c r="R109" s="14">
        <f>IF(OR('#2 - Sample and Action Tracker'!Q118='HIDE DROP DOWNS'!$J$2,'#2 - Sample and Action Tracker'!Q118='HIDE DROP DOWNS'!$J$3),0,IF('#2 - Sample and Action Tracker'!R118='HIDE DROP DOWNS'!$M$3,1,0))</f>
        <v>0</v>
      </c>
      <c r="S109" s="14">
        <f>IF(OR('#2 - Sample and Action Tracker'!Q118='HIDE DROP DOWNS'!$J$2,'#2 - Sample and Action Tracker'!Q118='HIDE DROP DOWNS'!$J$3),0,IF('#2 - Sample and Action Tracker'!R118='HIDE DROP DOWNS'!$M$4,1,0))</f>
        <v>0</v>
      </c>
      <c r="T109" s="14">
        <f>IF(OR('#2 - Sample and Action Tracker'!$Q118='HIDE DROP DOWNS'!$J$2,'#2 - Sample and Action Tracker'!$Q118='HIDE DROP DOWNS'!$J$3),0,IF('#2 - Sample and Action Tracker'!$R118='HIDE DROP DOWNS'!$M$5,1,0))</f>
        <v>0</v>
      </c>
      <c r="U109" s="14">
        <f>IF(OR('#2 - Sample and Action Tracker'!$S118='HIDE DROP DOWNS'!$K$2,'#2 - Sample and Action Tracker'!$S118='HIDE DROP DOWNS'!$K$3),0,IF('#2 - Sample and Action Tracker'!$T118='HIDE DROP DOWNS'!$M$3,1,0))</f>
        <v>0</v>
      </c>
      <c r="V109" s="14">
        <f>IF(OR('#2 - Sample and Action Tracker'!$S118='HIDE DROP DOWNS'!$K$2,'#2 - Sample and Action Tracker'!$S118='HIDE DROP DOWNS'!$K$3),0,IF('#2 - Sample and Action Tracker'!$T118='HIDE DROP DOWNS'!$M$4,1,0))</f>
        <v>0</v>
      </c>
      <c r="W109" s="14">
        <f>IF(OR('#2 - Sample and Action Tracker'!$S118='HIDE DROP DOWNS'!$K$2,'#2 - Sample and Action Tracker'!$S118='HIDE DROP DOWNS'!$K$3),0,IF('#2 - Sample and Action Tracker'!$T118='HIDE DROP DOWNS'!$M$5,1,0))</f>
        <v>0</v>
      </c>
      <c r="X109" s="14">
        <f>IF(OR('#2 - Sample and Action Tracker'!$U118='HIDE DROP DOWNS'!$L$2,'#2 - Sample and Action Tracker'!$U118='HIDE DROP DOWNS'!$L$3),0,IF('#2 - Sample and Action Tracker'!$V118='HIDE DROP DOWNS'!$M$3,1,0))</f>
        <v>0</v>
      </c>
      <c r="Y109" s="14">
        <f>IF(OR('#2 - Sample and Action Tracker'!$U118='HIDE DROP DOWNS'!$L$2,'#2 - Sample and Action Tracker'!$U118='HIDE DROP DOWNS'!$L$3),0,IF('#2 - Sample and Action Tracker'!$V118='HIDE DROP DOWNS'!$M$4,1,0))</f>
        <v>0</v>
      </c>
      <c r="Z109" s="14">
        <f>IF(OR('#2 - Sample and Action Tracker'!$U118='HIDE DROP DOWNS'!$L$2,'#2 - Sample and Action Tracker'!$U118='HIDE DROP DOWNS'!$L$3),0,IF('#2 - Sample and Action Tracker'!$V118='HIDE DROP DOWNS'!$M$5,1,0))</f>
        <v>0</v>
      </c>
      <c r="AA109" s="45"/>
    </row>
    <row r="110" spans="6:27" x14ac:dyDescent="0.25">
      <c r="F110" s="3" t="str">
        <f>IF('#2 - Sample and Action Tracker'!F119="","",'#2 - Sample and Action Tracker'!F119)</f>
        <v/>
      </c>
      <c r="G110">
        <f>IF(AND('#2 - Sample and Action Tracker'!N119&lt;&gt;""),1,0)</f>
        <v>0</v>
      </c>
      <c r="H110" t="b">
        <f>IF(AND(OR('#2 - Sample and Action Tracker'!N119&gt;0,'#2 - Sample and Action Tracker'!N119=$E$3),'#2 - Sample and Action Tracker'!N119&lt;&gt;$E$2,'#2 - Sample and Action Tracker'!N119&lt;&gt;$E$4,'#2 - Sample and Action Tracker'!N119&lt;&gt;""), TRUE, FALSE)</f>
        <v>0</v>
      </c>
      <c r="I110" t="b">
        <f>IF(AND('#2 - Sample and Action Tracker'!N119&lt;&gt;$E$2,'#2 - Sample and Action Tracker'!N119&lt;&gt;$E$3,'#2 - Sample and Action Tracker'!N119&lt;&gt;$E$4,'#2 - Sample and Action Tracker'!N119&lt;&gt;""),IF('#2 - Sample and Action Tracker'!N119&gt;'#1 - Facility Info'!$D$24, TRUE, FALSE),FALSE)</f>
        <v>0</v>
      </c>
      <c r="R110" s="14">
        <f>IF(OR('#2 - Sample and Action Tracker'!Q119='HIDE DROP DOWNS'!$J$2,'#2 - Sample and Action Tracker'!Q119='HIDE DROP DOWNS'!$J$3),0,IF('#2 - Sample and Action Tracker'!R119='HIDE DROP DOWNS'!$M$3,1,0))</f>
        <v>0</v>
      </c>
      <c r="S110" s="14">
        <f>IF(OR('#2 - Sample and Action Tracker'!Q119='HIDE DROP DOWNS'!$J$2,'#2 - Sample and Action Tracker'!Q119='HIDE DROP DOWNS'!$J$3),0,IF('#2 - Sample and Action Tracker'!R119='HIDE DROP DOWNS'!$M$4,1,0))</f>
        <v>0</v>
      </c>
      <c r="T110" s="14">
        <f>IF(OR('#2 - Sample and Action Tracker'!$Q119='HIDE DROP DOWNS'!$J$2,'#2 - Sample and Action Tracker'!$Q119='HIDE DROP DOWNS'!$J$3),0,IF('#2 - Sample and Action Tracker'!$R119='HIDE DROP DOWNS'!$M$5,1,0))</f>
        <v>0</v>
      </c>
      <c r="U110" s="14">
        <f>IF(OR('#2 - Sample and Action Tracker'!$S119='HIDE DROP DOWNS'!$K$2,'#2 - Sample and Action Tracker'!$S119='HIDE DROP DOWNS'!$K$3),0,IF('#2 - Sample and Action Tracker'!$T119='HIDE DROP DOWNS'!$M$3,1,0))</f>
        <v>0</v>
      </c>
      <c r="V110" s="14">
        <f>IF(OR('#2 - Sample and Action Tracker'!$S119='HIDE DROP DOWNS'!$K$2,'#2 - Sample and Action Tracker'!$S119='HIDE DROP DOWNS'!$K$3),0,IF('#2 - Sample and Action Tracker'!$T119='HIDE DROP DOWNS'!$M$4,1,0))</f>
        <v>0</v>
      </c>
      <c r="W110" s="14">
        <f>IF(OR('#2 - Sample and Action Tracker'!$S119='HIDE DROP DOWNS'!$K$2,'#2 - Sample and Action Tracker'!$S119='HIDE DROP DOWNS'!$K$3),0,IF('#2 - Sample and Action Tracker'!$T119='HIDE DROP DOWNS'!$M$5,1,0))</f>
        <v>0</v>
      </c>
      <c r="X110" s="14">
        <f>IF(OR('#2 - Sample and Action Tracker'!$U119='HIDE DROP DOWNS'!$L$2,'#2 - Sample and Action Tracker'!$U119='HIDE DROP DOWNS'!$L$3),0,IF('#2 - Sample and Action Tracker'!$V119='HIDE DROP DOWNS'!$M$3,1,0))</f>
        <v>0</v>
      </c>
      <c r="Y110" s="14">
        <f>IF(OR('#2 - Sample and Action Tracker'!$U119='HIDE DROP DOWNS'!$L$2,'#2 - Sample and Action Tracker'!$U119='HIDE DROP DOWNS'!$L$3),0,IF('#2 - Sample and Action Tracker'!$V119='HIDE DROP DOWNS'!$M$4,1,0))</f>
        <v>0</v>
      </c>
      <c r="Z110" s="14">
        <f>IF(OR('#2 - Sample and Action Tracker'!$U119='HIDE DROP DOWNS'!$L$2,'#2 - Sample and Action Tracker'!$U119='HIDE DROP DOWNS'!$L$3),0,IF('#2 - Sample and Action Tracker'!$V119='HIDE DROP DOWNS'!$M$5,1,0))</f>
        <v>0</v>
      </c>
      <c r="AA110" s="45"/>
    </row>
    <row r="111" spans="6:27" x14ac:dyDescent="0.25">
      <c r="F111" s="3" t="str">
        <f>IF('#2 - Sample and Action Tracker'!F120="","",'#2 - Sample and Action Tracker'!F120)</f>
        <v/>
      </c>
      <c r="G111">
        <f>IF(AND('#2 - Sample and Action Tracker'!N120&lt;&gt;""),1,0)</f>
        <v>0</v>
      </c>
      <c r="H111" t="b">
        <f>IF(AND(OR('#2 - Sample and Action Tracker'!N120&gt;0,'#2 - Sample and Action Tracker'!N120=$E$3),'#2 - Sample and Action Tracker'!N120&lt;&gt;$E$2,'#2 - Sample and Action Tracker'!N120&lt;&gt;$E$4,'#2 - Sample and Action Tracker'!N120&lt;&gt;""), TRUE, FALSE)</f>
        <v>0</v>
      </c>
      <c r="I111" t="b">
        <f>IF(AND('#2 - Sample and Action Tracker'!N120&lt;&gt;$E$2,'#2 - Sample and Action Tracker'!N120&lt;&gt;$E$3,'#2 - Sample and Action Tracker'!N120&lt;&gt;$E$4,'#2 - Sample and Action Tracker'!N120&lt;&gt;""),IF('#2 - Sample and Action Tracker'!N120&gt;'#1 - Facility Info'!$D$24, TRUE, FALSE),FALSE)</f>
        <v>0</v>
      </c>
      <c r="R111" s="14">
        <f>IF(OR('#2 - Sample and Action Tracker'!Q120='HIDE DROP DOWNS'!$J$2,'#2 - Sample and Action Tracker'!Q120='HIDE DROP DOWNS'!$J$3),0,IF('#2 - Sample and Action Tracker'!R120='HIDE DROP DOWNS'!$M$3,1,0))</f>
        <v>0</v>
      </c>
      <c r="S111" s="14">
        <f>IF(OR('#2 - Sample and Action Tracker'!Q120='HIDE DROP DOWNS'!$J$2,'#2 - Sample and Action Tracker'!Q120='HIDE DROP DOWNS'!$J$3),0,IF('#2 - Sample and Action Tracker'!R120='HIDE DROP DOWNS'!$M$4,1,0))</f>
        <v>0</v>
      </c>
      <c r="T111" s="14">
        <f>IF(OR('#2 - Sample and Action Tracker'!$Q120='HIDE DROP DOWNS'!$J$2,'#2 - Sample and Action Tracker'!$Q120='HIDE DROP DOWNS'!$J$3),0,IF('#2 - Sample and Action Tracker'!$R120='HIDE DROP DOWNS'!$M$5,1,0))</f>
        <v>0</v>
      </c>
      <c r="U111" s="14">
        <f>IF(OR('#2 - Sample and Action Tracker'!$S120='HIDE DROP DOWNS'!$K$2,'#2 - Sample and Action Tracker'!$S120='HIDE DROP DOWNS'!$K$3),0,IF('#2 - Sample and Action Tracker'!$T120='HIDE DROP DOWNS'!$M$3,1,0))</f>
        <v>0</v>
      </c>
      <c r="V111" s="14">
        <f>IF(OR('#2 - Sample and Action Tracker'!$S120='HIDE DROP DOWNS'!$K$2,'#2 - Sample and Action Tracker'!$S120='HIDE DROP DOWNS'!$K$3),0,IF('#2 - Sample and Action Tracker'!$T120='HIDE DROP DOWNS'!$M$4,1,0))</f>
        <v>0</v>
      </c>
      <c r="W111" s="14">
        <f>IF(OR('#2 - Sample and Action Tracker'!$S120='HIDE DROP DOWNS'!$K$2,'#2 - Sample and Action Tracker'!$S120='HIDE DROP DOWNS'!$K$3),0,IF('#2 - Sample and Action Tracker'!$T120='HIDE DROP DOWNS'!$M$5,1,0))</f>
        <v>0</v>
      </c>
      <c r="X111" s="14">
        <f>IF(OR('#2 - Sample and Action Tracker'!$U120='HIDE DROP DOWNS'!$L$2,'#2 - Sample and Action Tracker'!$U120='HIDE DROP DOWNS'!$L$3),0,IF('#2 - Sample and Action Tracker'!$V120='HIDE DROP DOWNS'!$M$3,1,0))</f>
        <v>0</v>
      </c>
      <c r="Y111" s="14">
        <f>IF(OR('#2 - Sample and Action Tracker'!$U120='HIDE DROP DOWNS'!$L$2,'#2 - Sample and Action Tracker'!$U120='HIDE DROP DOWNS'!$L$3),0,IF('#2 - Sample and Action Tracker'!$V120='HIDE DROP DOWNS'!$M$4,1,0))</f>
        <v>0</v>
      </c>
      <c r="Z111" s="14">
        <f>IF(OR('#2 - Sample and Action Tracker'!$U120='HIDE DROP DOWNS'!$L$2,'#2 - Sample and Action Tracker'!$U120='HIDE DROP DOWNS'!$L$3),0,IF('#2 - Sample and Action Tracker'!$V120='HIDE DROP DOWNS'!$M$5,1,0))</f>
        <v>0</v>
      </c>
      <c r="AA111" s="45"/>
    </row>
    <row r="112" spans="6:27" x14ac:dyDescent="0.25">
      <c r="F112" s="3" t="str">
        <f>IF('#2 - Sample and Action Tracker'!F121="","",'#2 - Sample and Action Tracker'!F121)</f>
        <v/>
      </c>
      <c r="G112">
        <f>IF(AND('#2 - Sample and Action Tracker'!N121&lt;&gt;""),1,0)</f>
        <v>0</v>
      </c>
      <c r="H112" t="b">
        <f>IF(AND(OR('#2 - Sample and Action Tracker'!N121&gt;0,'#2 - Sample and Action Tracker'!N121=$E$3),'#2 - Sample and Action Tracker'!N121&lt;&gt;$E$2,'#2 - Sample and Action Tracker'!N121&lt;&gt;$E$4,'#2 - Sample and Action Tracker'!N121&lt;&gt;""), TRUE, FALSE)</f>
        <v>0</v>
      </c>
      <c r="I112" t="b">
        <f>IF(AND('#2 - Sample and Action Tracker'!N121&lt;&gt;$E$2,'#2 - Sample and Action Tracker'!N121&lt;&gt;$E$3,'#2 - Sample and Action Tracker'!N121&lt;&gt;$E$4,'#2 - Sample and Action Tracker'!N121&lt;&gt;""),IF('#2 - Sample and Action Tracker'!N121&gt;'#1 - Facility Info'!$D$24, TRUE, FALSE),FALSE)</f>
        <v>0</v>
      </c>
      <c r="R112" s="14">
        <f>IF(OR('#2 - Sample and Action Tracker'!Q121='HIDE DROP DOWNS'!$J$2,'#2 - Sample and Action Tracker'!Q121='HIDE DROP DOWNS'!$J$3),0,IF('#2 - Sample and Action Tracker'!R121='HIDE DROP DOWNS'!$M$3,1,0))</f>
        <v>0</v>
      </c>
      <c r="S112" s="14">
        <f>IF(OR('#2 - Sample and Action Tracker'!Q121='HIDE DROP DOWNS'!$J$2,'#2 - Sample and Action Tracker'!Q121='HIDE DROP DOWNS'!$J$3),0,IF('#2 - Sample and Action Tracker'!R121='HIDE DROP DOWNS'!$M$4,1,0))</f>
        <v>0</v>
      </c>
      <c r="T112" s="14">
        <f>IF(OR('#2 - Sample and Action Tracker'!$Q121='HIDE DROP DOWNS'!$J$2,'#2 - Sample and Action Tracker'!$Q121='HIDE DROP DOWNS'!$J$3),0,IF('#2 - Sample and Action Tracker'!$R121='HIDE DROP DOWNS'!$M$5,1,0))</f>
        <v>0</v>
      </c>
      <c r="U112" s="14">
        <f>IF(OR('#2 - Sample and Action Tracker'!$S121='HIDE DROP DOWNS'!$K$2,'#2 - Sample and Action Tracker'!$S121='HIDE DROP DOWNS'!$K$3),0,IF('#2 - Sample and Action Tracker'!$T121='HIDE DROP DOWNS'!$M$3,1,0))</f>
        <v>0</v>
      </c>
      <c r="V112" s="14">
        <f>IF(OR('#2 - Sample and Action Tracker'!$S121='HIDE DROP DOWNS'!$K$2,'#2 - Sample and Action Tracker'!$S121='HIDE DROP DOWNS'!$K$3),0,IF('#2 - Sample and Action Tracker'!$T121='HIDE DROP DOWNS'!$M$4,1,0))</f>
        <v>0</v>
      </c>
      <c r="W112" s="14">
        <f>IF(OR('#2 - Sample and Action Tracker'!$S121='HIDE DROP DOWNS'!$K$2,'#2 - Sample and Action Tracker'!$S121='HIDE DROP DOWNS'!$K$3),0,IF('#2 - Sample and Action Tracker'!$T121='HIDE DROP DOWNS'!$M$5,1,0))</f>
        <v>0</v>
      </c>
      <c r="X112" s="14">
        <f>IF(OR('#2 - Sample and Action Tracker'!$U121='HIDE DROP DOWNS'!$L$2,'#2 - Sample and Action Tracker'!$U121='HIDE DROP DOWNS'!$L$3),0,IF('#2 - Sample and Action Tracker'!$V121='HIDE DROP DOWNS'!$M$3,1,0))</f>
        <v>0</v>
      </c>
      <c r="Y112" s="14">
        <f>IF(OR('#2 - Sample and Action Tracker'!$U121='HIDE DROP DOWNS'!$L$2,'#2 - Sample and Action Tracker'!$U121='HIDE DROP DOWNS'!$L$3),0,IF('#2 - Sample and Action Tracker'!$V121='HIDE DROP DOWNS'!$M$4,1,0))</f>
        <v>0</v>
      </c>
      <c r="Z112" s="14">
        <f>IF(OR('#2 - Sample and Action Tracker'!$U121='HIDE DROP DOWNS'!$L$2,'#2 - Sample and Action Tracker'!$U121='HIDE DROP DOWNS'!$L$3),0,IF('#2 - Sample and Action Tracker'!$V121='HIDE DROP DOWNS'!$M$5,1,0))</f>
        <v>0</v>
      </c>
      <c r="AA112" s="45"/>
    </row>
    <row r="113" spans="6:27" x14ac:dyDescent="0.25">
      <c r="F113" s="3" t="str">
        <f>IF('#2 - Sample and Action Tracker'!F122="","",'#2 - Sample and Action Tracker'!F122)</f>
        <v/>
      </c>
      <c r="G113">
        <f>IF(AND('#2 - Sample and Action Tracker'!N122&lt;&gt;""),1,0)</f>
        <v>0</v>
      </c>
      <c r="H113" t="b">
        <f>IF(AND(OR('#2 - Sample and Action Tracker'!N122&gt;0,'#2 - Sample and Action Tracker'!N122=$E$3),'#2 - Sample and Action Tracker'!N122&lt;&gt;$E$2,'#2 - Sample and Action Tracker'!N122&lt;&gt;$E$4,'#2 - Sample and Action Tracker'!N122&lt;&gt;""), TRUE, FALSE)</f>
        <v>0</v>
      </c>
      <c r="I113" t="b">
        <f>IF(AND('#2 - Sample and Action Tracker'!N122&lt;&gt;$E$2,'#2 - Sample and Action Tracker'!N122&lt;&gt;$E$3,'#2 - Sample and Action Tracker'!N122&lt;&gt;$E$4,'#2 - Sample and Action Tracker'!N122&lt;&gt;""),IF('#2 - Sample and Action Tracker'!N122&gt;'#1 - Facility Info'!$D$24, TRUE, FALSE),FALSE)</f>
        <v>0</v>
      </c>
      <c r="R113" s="14">
        <f>IF(OR('#2 - Sample and Action Tracker'!Q122='HIDE DROP DOWNS'!$J$2,'#2 - Sample and Action Tracker'!Q122='HIDE DROP DOWNS'!$J$3),0,IF('#2 - Sample and Action Tracker'!R122='HIDE DROP DOWNS'!$M$3,1,0))</f>
        <v>0</v>
      </c>
      <c r="S113" s="14">
        <f>IF(OR('#2 - Sample and Action Tracker'!Q122='HIDE DROP DOWNS'!$J$2,'#2 - Sample and Action Tracker'!Q122='HIDE DROP DOWNS'!$J$3),0,IF('#2 - Sample and Action Tracker'!R122='HIDE DROP DOWNS'!$M$4,1,0))</f>
        <v>0</v>
      </c>
      <c r="T113" s="14">
        <f>IF(OR('#2 - Sample and Action Tracker'!$Q122='HIDE DROP DOWNS'!$J$2,'#2 - Sample and Action Tracker'!$Q122='HIDE DROP DOWNS'!$J$3),0,IF('#2 - Sample and Action Tracker'!$R122='HIDE DROP DOWNS'!$M$5,1,0))</f>
        <v>0</v>
      </c>
      <c r="U113" s="14">
        <f>IF(OR('#2 - Sample and Action Tracker'!$S122='HIDE DROP DOWNS'!$K$2,'#2 - Sample and Action Tracker'!$S122='HIDE DROP DOWNS'!$K$3),0,IF('#2 - Sample and Action Tracker'!$T122='HIDE DROP DOWNS'!$M$3,1,0))</f>
        <v>0</v>
      </c>
      <c r="V113" s="14">
        <f>IF(OR('#2 - Sample and Action Tracker'!$S122='HIDE DROP DOWNS'!$K$2,'#2 - Sample and Action Tracker'!$S122='HIDE DROP DOWNS'!$K$3),0,IF('#2 - Sample and Action Tracker'!$T122='HIDE DROP DOWNS'!$M$4,1,0))</f>
        <v>0</v>
      </c>
      <c r="W113" s="14">
        <f>IF(OR('#2 - Sample and Action Tracker'!$S122='HIDE DROP DOWNS'!$K$2,'#2 - Sample and Action Tracker'!$S122='HIDE DROP DOWNS'!$K$3),0,IF('#2 - Sample and Action Tracker'!$T122='HIDE DROP DOWNS'!$M$5,1,0))</f>
        <v>0</v>
      </c>
      <c r="X113" s="14">
        <f>IF(OR('#2 - Sample and Action Tracker'!$U122='HIDE DROP DOWNS'!$L$2,'#2 - Sample and Action Tracker'!$U122='HIDE DROP DOWNS'!$L$3),0,IF('#2 - Sample and Action Tracker'!$V122='HIDE DROP DOWNS'!$M$3,1,0))</f>
        <v>0</v>
      </c>
      <c r="Y113" s="14">
        <f>IF(OR('#2 - Sample and Action Tracker'!$U122='HIDE DROP DOWNS'!$L$2,'#2 - Sample and Action Tracker'!$U122='HIDE DROP DOWNS'!$L$3),0,IF('#2 - Sample and Action Tracker'!$V122='HIDE DROP DOWNS'!$M$4,1,0))</f>
        <v>0</v>
      </c>
      <c r="Z113" s="14">
        <f>IF(OR('#2 - Sample and Action Tracker'!$U122='HIDE DROP DOWNS'!$L$2,'#2 - Sample and Action Tracker'!$U122='HIDE DROP DOWNS'!$L$3),0,IF('#2 - Sample and Action Tracker'!$V122='HIDE DROP DOWNS'!$M$5,1,0))</f>
        <v>0</v>
      </c>
      <c r="AA113" s="45"/>
    </row>
    <row r="114" spans="6:27" x14ac:dyDescent="0.25">
      <c r="F114" s="3" t="str">
        <f>IF('#2 - Sample and Action Tracker'!F123="","",'#2 - Sample and Action Tracker'!F123)</f>
        <v/>
      </c>
      <c r="G114">
        <f>IF(AND('#2 - Sample and Action Tracker'!N123&lt;&gt;""),1,0)</f>
        <v>0</v>
      </c>
      <c r="H114" t="b">
        <f>IF(AND(OR('#2 - Sample and Action Tracker'!N123&gt;0,'#2 - Sample and Action Tracker'!N123=$E$3),'#2 - Sample and Action Tracker'!N123&lt;&gt;$E$2,'#2 - Sample and Action Tracker'!N123&lt;&gt;$E$4,'#2 - Sample and Action Tracker'!N123&lt;&gt;""), TRUE, FALSE)</f>
        <v>0</v>
      </c>
      <c r="I114" t="b">
        <f>IF(AND('#2 - Sample and Action Tracker'!N123&lt;&gt;$E$2,'#2 - Sample and Action Tracker'!N123&lt;&gt;$E$3,'#2 - Sample and Action Tracker'!N123&lt;&gt;$E$4,'#2 - Sample and Action Tracker'!N123&lt;&gt;""),IF('#2 - Sample and Action Tracker'!N123&gt;'#1 - Facility Info'!$D$24, TRUE, FALSE),FALSE)</f>
        <v>0</v>
      </c>
      <c r="R114" s="14">
        <f>IF(OR('#2 - Sample and Action Tracker'!Q123='HIDE DROP DOWNS'!$J$2,'#2 - Sample and Action Tracker'!Q123='HIDE DROP DOWNS'!$J$3),0,IF('#2 - Sample and Action Tracker'!R123='HIDE DROP DOWNS'!$M$3,1,0))</f>
        <v>0</v>
      </c>
      <c r="S114" s="14">
        <f>IF(OR('#2 - Sample and Action Tracker'!Q123='HIDE DROP DOWNS'!$J$2,'#2 - Sample and Action Tracker'!Q123='HIDE DROP DOWNS'!$J$3),0,IF('#2 - Sample and Action Tracker'!R123='HIDE DROP DOWNS'!$M$4,1,0))</f>
        <v>0</v>
      </c>
      <c r="T114" s="14">
        <f>IF(OR('#2 - Sample and Action Tracker'!$Q123='HIDE DROP DOWNS'!$J$2,'#2 - Sample and Action Tracker'!$Q123='HIDE DROP DOWNS'!$J$3),0,IF('#2 - Sample and Action Tracker'!$R123='HIDE DROP DOWNS'!$M$5,1,0))</f>
        <v>0</v>
      </c>
      <c r="U114" s="14">
        <f>IF(OR('#2 - Sample and Action Tracker'!$S123='HIDE DROP DOWNS'!$K$2,'#2 - Sample and Action Tracker'!$S123='HIDE DROP DOWNS'!$K$3),0,IF('#2 - Sample and Action Tracker'!$T123='HIDE DROP DOWNS'!$M$3,1,0))</f>
        <v>0</v>
      </c>
      <c r="V114" s="14">
        <f>IF(OR('#2 - Sample and Action Tracker'!$S123='HIDE DROP DOWNS'!$K$2,'#2 - Sample and Action Tracker'!$S123='HIDE DROP DOWNS'!$K$3),0,IF('#2 - Sample and Action Tracker'!$T123='HIDE DROP DOWNS'!$M$4,1,0))</f>
        <v>0</v>
      </c>
      <c r="W114" s="14">
        <f>IF(OR('#2 - Sample and Action Tracker'!$S123='HIDE DROP DOWNS'!$K$2,'#2 - Sample and Action Tracker'!$S123='HIDE DROP DOWNS'!$K$3),0,IF('#2 - Sample and Action Tracker'!$T123='HIDE DROP DOWNS'!$M$5,1,0))</f>
        <v>0</v>
      </c>
      <c r="X114" s="14">
        <f>IF(OR('#2 - Sample and Action Tracker'!$U123='HIDE DROP DOWNS'!$L$2,'#2 - Sample and Action Tracker'!$U123='HIDE DROP DOWNS'!$L$3),0,IF('#2 - Sample and Action Tracker'!$V123='HIDE DROP DOWNS'!$M$3,1,0))</f>
        <v>0</v>
      </c>
      <c r="Y114" s="14">
        <f>IF(OR('#2 - Sample and Action Tracker'!$U123='HIDE DROP DOWNS'!$L$2,'#2 - Sample and Action Tracker'!$U123='HIDE DROP DOWNS'!$L$3),0,IF('#2 - Sample and Action Tracker'!$V123='HIDE DROP DOWNS'!$M$4,1,0))</f>
        <v>0</v>
      </c>
      <c r="Z114" s="14">
        <f>IF(OR('#2 - Sample and Action Tracker'!$U123='HIDE DROP DOWNS'!$L$2,'#2 - Sample and Action Tracker'!$U123='HIDE DROP DOWNS'!$L$3),0,IF('#2 - Sample and Action Tracker'!$V123='HIDE DROP DOWNS'!$M$5,1,0))</f>
        <v>0</v>
      </c>
      <c r="AA114" s="45"/>
    </row>
    <row r="115" spans="6:27" x14ac:dyDescent="0.25">
      <c r="F115" s="3" t="str">
        <f>IF('#2 - Sample and Action Tracker'!F124="","",'#2 - Sample and Action Tracker'!F124)</f>
        <v/>
      </c>
      <c r="G115">
        <f>IF(AND('#2 - Sample and Action Tracker'!N124&lt;&gt;""),1,0)</f>
        <v>0</v>
      </c>
      <c r="H115" t="b">
        <f>IF(AND(OR('#2 - Sample and Action Tracker'!N124&gt;0,'#2 - Sample and Action Tracker'!N124=$E$3),'#2 - Sample and Action Tracker'!N124&lt;&gt;$E$2,'#2 - Sample and Action Tracker'!N124&lt;&gt;$E$4,'#2 - Sample and Action Tracker'!N124&lt;&gt;""), TRUE, FALSE)</f>
        <v>0</v>
      </c>
      <c r="I115" t="b">
        <f>IF(AND('#2 - Sample and Action Tracker'!N124&lt;&gt;$E$2,'#2 - Sample and Action Tracker'!N124&lt;&gt;$E$3,'#2 - Sample and Action Tracker'!N124&lt;&gt;$E$4,'#2 - Sample and Action Tracker'!N124&lt;&gt;""),IF('#2 - Sample and Action Tracker'!N124&gt;'#1 - Facility Info'!$D$24, TRUE, FALSE),FALSE)</f>
        <v>0</v>
      </c>
      <c r="R115" s="14">
        <f>IF(OR('#2 - Sample and Action Tracker'!Q124='HIDE DROP DOWNS'!$J$2,'#2 - Sample and Action Tracker'!Q124='HIDE DROP DOWNS'!$J$3),0,IF('#2 - Sample and Action Tracker'!R124='HIDE DROP DOWNS'!$M$3,1,0))</f>
        <v>0</v>
      </c>
      <c r="S115" s="14">
        <f>IF(OR('#2 - Sample and Action Tracker'!Q124='HIDE DROP DOWNS'!$J$2,'#2 - Sample and Action Tracker'!Q124='HIDE DROP DOWNS'!$J$3),0,IF('#2 - Sample and Action Tracker'!R124='HIDE DROP DOWNS'!$M$4,1,0))</f>
        <v>0</v>
      </c>
      <c r="T115" s="14">
        <f>IF(OR('#2 - Sample and Action Tracker'!$Q124='HIDE DROP DOWNS'!$J$2,'#2 - Sample and Action Tracker'!$Q124='HIDE DROP DOWNS'!$J$3),0,IF('#2 - Sample and Action Tracker'!$R124='HIDE DROP DOWNS'!$M$5,1,0))</f>
        <v>0</v>
      </c>
      <c r="U115" s="14">
        <f>IF(OR('#2 - Sample and Action Tracker'!$S124='HIDE DROP DOWNS'!$K$2,'#2 - Sample and Action Tracker'!$S124='HIDE DROP DOWNS'!$K$3),0,IF('#2 - Sample and Action Tracker'!$T124='HIDE DROP DOWNS'!$M$3,1,0))</f>
        <v>0</v>
      </c>
      <c r="V115" s="14">
        <f>IF(OR('#2 - Sample and Action Tracker'!$S124='HIDE DROP DOWNS'!$K$2,'#2 - Sample and Action Tracker'!$S124='HIDE DROP DOWNS'!$K$3),0,IF('#2 - Sample and Action Tracker'!$T124='HIDE DROP DOWNS'!$M$4,1,0))</f>
        <v>0</v>
      </c>
      <c r="W115" s="14">
        <f>IF(OR('#2 - Sample and Action Tracker'!$S124='HIDE DROP DOWNS'!$K$2,'#2 - Sample and Action Tracker'!$S124='HIDE DROP DOWNS'!$K$3),0,IF('#2 - Sample and Action Tracker'!$T124='HIDE DROP DOWNS'!$M$5,1,0))</f>
        <v>0</v>
      </c>
      <c r="X115" s="14">
        <f>IF(OR('#2 - Sample and Action Tracker'!$U124='HIDE DROP DOWNS'!$L$2,'#2 - Sample and Action Tracker'!$U124='HIDE DROP DOWNS'!$L$3),0,IF('#2 - Sample and Action Tracker'!$V124='HIDE DROP DOWNS'!$M$3,1,0))</f>
        <v>0</v>
      </c>
      <c r="Y115" s="14">
        <f>IF(OR('#2 - Sample and Action Tracker'!$U124='HIDE DROP DOWNS'!$L$2,'#2 - Sample and Action Tracker'!$U124='HIDE DROP DOWNS'!$L$3),0,IF('#2 - Sample and Action Tracker'!$V124='HIDE DROP DOWNS'!$M$4,1,0))</f>
        <v>0</v>
      </c>
      <c r="Z115" s="14">
        <f>IF(OR('#2 - Sample and Action Tracker'!$U124='HIDE DROP DOWNS'!$L$2,'#2 - Sample and Action Tracker'!$U124='HIDE DROP DOWNS'!$L$3),0,IF('#2 - Sample and Action Tracker'!$V124='HIDE DROP DOWNS'!$M$5,1,0))</f>
        <v>0</v>
      </c>
      <c r="AA115" s="45"/>
    </row>
    <row r="116" spans="6:27" x14ac:dyDescent="0.25">
      <c r="F116" s="3" t="str">
        <f>IF('#2 - Sample and Action Tracker'!F125="","",'#2 - Sample and Action Tracker'!F125)</f>
        <v/>
      </c>
      <c r="G116">
        <f>IF(AND('#2 - Sample and Action Tracker'!N125&lt;&gt;""),1,0)</f>
        <v>0</v>
      </c>
      <c r="H116" t="b">
        <f>IF(AND(OR('#2 - Sample and Action Tracker'!N125&gt;0,'#2 - Sample and Action Tracker'!N125=$E$3),'#2 - Sample and Action Tracker'!N125&lt;&gt;$E$2,'#2 - Sample and Action Tracker'!N125&lt;&gt;$E$4,'#2 - Sample and Action Tracker'!N125&lt;&gt;""), TRUE, FALSE)</f>
        <v>0</v>
      </c>
      <c r="I116" t="b">
        <f>IF(AND('#2 - Sample and Action Tracker'!N125&lt;&gt;$E$2,'#2 - Sample and Action Tracker'!N125&lt;&gt;$E$3,'#2 - Sample and Action Tracker'!N125&lt;&gt;$E$4,'#2 - Sample and Action Tracker'!N125&lt;&gt;""),IF('#2 - Sample and Action Tracker'!N125&gt;'#1 - Facility Info'!$D$24, TRUE, FALSE),FALSE)</f>
        <v>0</v>
      </c>
      <c r="R116" s="14">
        <f>IF(OR('#2 - Sample and Action Tracker'!Q125='HIDE DROP DOWNS'!$J$2,'#2 - Sample and Action Tracker'!Q125='HIDE DROP DOWNS'!$J$3),0,IF('#2 - Sample and Action Tracker'!R125='HIDE DROP DOWNS'!$M$3,1,0))</f>
        <v>0</v>
      </c>
      <c r="S116" s="14">
        <f>IF(OR('#2 - Sample and Action Tracker'!Q125='HIDE DROP DOWNS'!$J$2,'#2 - Sample and Action Tracker'!Q125='HIDE DROP DOWNS'!$J$3),0,IF('#2 - Sample and Action Tracker'!R125='HIDE DROP DOWNS'!$M$4,1,0))</f>
        <v>0</v>
      </c>
      <c r="T116" s="14">
        <f>IF(OR('#2 - Sample and Action Tracker'!$Q125='HIDE DROP DOWNS'!$J$2,'#2 - Sample and Action Tracker'!$Q125='HIDE DROP DOWNS'!$J$3),0,IF('#2 - Sample and Action Tracker'!$R125='HIDE DROP DOWNS'!$M$5,1,0))</f>
        <v>0</v>
      </c>
      <c r="U116" s="14">
        <f>IF(OR('#2 - Sample and Action Tracker'!$S125='HIDE DROP DOWNS'!$K$2,'#2 - Sample and Action Tracker'!$S125='HIDE DROP DOWNS'!$K$3),0,IF('#2 - Sample and Action Tracker'!$T125='HIDE DROP DOWNS'!$M$3,1,0))</f>
        <v>0</v>
      </c>
      <c r="V116" s="14">
        <f>IF(OR('#2 - Sample and Action Tracker'!$S125='HIDE DROP DOWNS'!$K$2,'#2 - Sample and Action Tracker'!$S125='HIDE DROP DOWNS'!$K$3),0,IF('#2 - Sample and Action Tracker'!$T125='HIDE DROP DOWNS'!$M$4,1,0))</f>
        <v>0</v>
      </c>
      <c r="W116" s="14">
        <f>IF(OR('#2 - Sample and Action Tracker'!$S125='HIDE DROP DOWNS'!$K$2,'#2 - Sample and Action Tracker'!$S125='HIDE DROP DOWNS'!$K$3),0,IF('#2 - Sample and Action Tracker'!$T125='HIDE DROP DOWNS'!$M$5,1,0))</f>
        <v>0</v>
      </c>
      <c r="X116" s="14">
        <f>IF(OR('#2 - Sample and Action Tracker'!$U125='HIDE DROP DOWNS'!$L$2,'#2 - Sample and Action Tracker'!$U125='HIDE DROP DOWNS'!$L$3),0,IF('#2 - Sample and Action Tracker'!$V125='HIDE DROP DOWNS'!$M$3,1,0))</f>
        <v>0</v>
      </c>
      <c r="Y116" s="14">
        <f>IF(OR('#2 - Sample and Action Tracker'!$U125='HIDE DROP DOWNS'!$L$2,'#2 - Sample and Action Tracker'!$U125='HIDE DROP DOWNS'!$L$3),0,IF('#2 - Sample and Action Tracker'!$V125='HIDE DROP DOWNS'!$M$4,1,0))</f>
        <v>0</v>
      </c>
      <c r="Z116" s="14">
        <f>IF(OR('#2 - Sample and Action Tracker'!$U125='HIDE DROP DOWNS'!$L$2,'#2 - Sample and Action Tracker'!$U125='HIDE DROP DOWNS'!$L$3),0,IF('#2 - Sample and Action Tracker'!$V125='HIDE DROP DOWNS'!$M$5,1,0))</f>
        <v>0</v>
      </c>
      <c r="AA116" s="45"/>
    </row>
    <row r="117" spans="6:27" x14ac:dyDescent="0.25">
      <c r="F117" s="3" t="str">
        <f>IF('#2 - Sample and Action Tracker'!F126="","",'#2 - Sample and Action Tracker'!F126)</f>
        <v/>
      </c>
      <c r="G117">
        <f>IF(AND('#2 - Sample and Action Tracker'!N126&lt;&gt;""),1,0)</f>
        <v>0</v>
      </c>
      <c r="H117" t="b">
        <f>IF(AND(OR('#2 - Sample and Action Tracker'!N126&gt;0,'#2 - Sample and Action Tracker'!N126=$E$3),'#2 - Sample and Action Tracker'!N126&lt;&gt;$E$2,'#2 - Sample and Action Tracker'!N126&lt;&gt;$E$4,'#2 - Sample and Action Tracker'!N126&lt;&gt;""), TRUE, FALSE)</f>
        <v>0</v>
      </c>
      <c r="I117" t="b">
        <f>IF(AND('#2 - Sample and Action Tracker'!N126&lt;&gt;$E$2,'#2 - Sample and Action Tracker'!N126&lt;&gt;$E$3,'#2 - Sample and Action Tracker'!N126&lt;&gt;$E$4,'#2 - Sample and Action Tracker'!N126&lt;&gt;""),IF('#2 - Sample and Action Tracker'!N126&gt;'#1 - Facility Info'!$D$24, TRUE, FALSE),FALSE)</f>
        <v>0</v>
      </c>
      <c r="R117" s="14">
        <f>IF(OR('#2 - Sample and Action Tracker'!Q126='HIDE DROP DOWNS'!$J$2,'#2 - Sample and Action Tracker'!Q126='HIDE DROP DOWNS'!$J$3),0,IF('#2 - Sample and Action Tracker'!R126='HIDE DROP DOWNS'!$M$3,1,0))</f>
        <v>0</v>
      </c>
      <c r="S117" s="14">
        <f>IF(OR('#2 - Sample and Action Tracker'!Q126='HIDE DROP DOWNS'!$J$2,'#2 - Sample and Action Tracker'!Q126='HIDE DROP DOWNS'!$J$3),0,IF('#2 - Sample and Action Tracker'!R126='HIDE DROP DOWNS'!$M$4,1,0))</f>
        <v>0</v>
      </c>
      <c r="T117" s="14">
        <f>IF(OR('#2 - Sample and Action Tracker'!$Q126='HIDE DROP DOWNS'!$J$2,'#2 - Sample and Action Tracker'!$Q126='HIDE DROP DOWNS'!$J$3),0,IF('#2 - Sample and Action Tracker'!$R126='HIDE DROP DOWNS'!$M$5,1,0))</f>
        <v>0</v>
      </c>
      <c r="U117" s="14">
        <f>IF(OR('#2 - Sample and Action Tracker'!$S126='HIDE DROP DOWNS'!$K$2,'#2 - Sample and Action Tracker'!$S126='HIDE DROP DOWNS'!$K$3),0,IF('#2 - Sample and Action Tracker'!$T126='HIDE DROP DOWNS'!$M$3,1,0))</f>
        <v>0</v>
      </c>
      <c r="V117" s="14">
        <f>IF(OR('#2 - Sample and Action Tracker'!$S126='HIDE DROP DOWNS'!$K$2,'#2 - Sample and Action Tracker'!$S126='HIDE DROP DOWNS'!$K$3),0,IF('#2 - Sample and Action Tracker'!$T126='HIDE DROP DOWNS'!$M$4,1,0))</f>
        <v>0</v>
      </c>
      <c r="W117" s="14">
        <f>IF(OR('#2 - Sample and Action Tracker'!$S126='HIDE DROP DOWNS'!$K$2,'#2 - Sample and Action Tracker'!$S126='HIDE DROP DOWNS'!$K$3),0,IF('#2 - Sample and Action Tracker'!$T126='HIDE DROP DOWNS'!$M$5,1,0))</f>
        <v>0</v>
      </c>
      <c r="X117" s="14">
        <f>IF(OR('#2 - Sample and Action Tracker'!$U126='HIDE DROP DOWNS'!$L$2,'#2 - Sample and Action Tracker'!$U126='HIDE DROP DOWNS'!$L$3),0,IF('#2 - Sample and Action Tracker'!$V126='HIDE DROP DOWNS'!$M$3,1,0))</f>
        <v>0</v>
      </c>
      <c r="Y117" s="14">
        <f>IF(OR('#2 - Sample and Action Tracker'!$U126='HIDE DROP DOWNS'!$L$2,'#2 - Sample and Action Tracker'!$U126='HIDE DROP DOWNS'!$L$3),0,IF('#2 - Sample and Action Tracker'!$V126='HIDE DROP DOWNS'!$M$4,1,0))</f>
        <v>0</v>
      </c>
      <c r="Z117" s="14">
        <f>IF(OR('#2 - Sample and Action Tracker'!$U126='HIDE DROP DOWNS'!$L$2,'#2 - Sample and Action Tracker'!$U126='HIDE DROP DOWNS'!$L$3),0,IF('#2 - Sample and Action Tracker'!$V126='HIDE DROP DOWNS'!$M$5,1,0))</f>
        <v>0</v>
      </c>
      <c r="AA117" s="45"/>
    </row>
    <row r="118" spans="6:27" x14ac:dyDescent="0.25">
      <c r="F118" s="3" t="str">
        <f>IF('#2 - Sample and Action Tracker'!F127="","",'#2 - Sample and Action Tracker'!F127)</f>
        <v/>
      </c>
      <c r="G118">
        <f>IF(AND('#2 - Sample and Action Tracker'!N127&lt;&gt;""),1,0)</f>
        <v>0</v>
      </c>
      <c r="H118" t="b">
        <f>IF(AND(OR('#2 - Sample and Action Tracker'!N127&gt;0,'#2 - Sample and Action Tracker'!N127=$E$3),'#2 - Sample and Action Tracker'!N127&lt;&gt;$E$2,'#2 - Sample and Action Tracker'!N127&lt;&gt;$E$4,'#2 - Sample and Action Tracker'!N127&lt;&gt;""), TRUE, FALSE)</f>
        <v>0</v>
      </c>
      <c r="I118" t="b">
        <f>IF(AND('#2 - Sample and Action Tracker'!N127&lt;&gt;$E$2,'#2 - Sample and Action Tracker'!N127&lt;&gt;$E$3,'#2 - Sample and Action Tracker'!N127&lt;&gt;$E$4,'#2 - Sample and Action Tracker'!N127&lt;&gt;""),IF('#2 - Sample and Action Tracker'!N127&gt;'#1 - Facility Info'!$D$24, TRUE, FALSE),FALSE)</f>
        <v>0</v>
      </c>
      <c r="R118" s="14">
        <f>IF(OR('#2 - Sample and Action Tracker'!Q127='HIDE DROP DOWNS'!$J$2,'#2 - Sample and Action Tracker'!Q127='HIDE DROP DOWNS'!$J$3),0,IF('#2 - Sample and Action Tracker'!R127='HIDE DROP DOWNS'!$M$3,1,0))</f>
        <v>0</v>
      </c>
      <c r="S118" s="14">
        <f>IF(OR('#2 - Sample and Action Tracker'!Q127='HIDE DROP DOWNS'!$J$2,'#2 - Sample and Action Tracker'!Q127='HIDE DROP DOWNS'!$J$3),0,IF('#2 - Sample and Action Tracker'!R127='HIDE DROP DOWNS'!$M$4,1,0))</f>
        <v>0</v>
      </c>
      <c r="T118" s="14">
        <f>IF(OR('#2 - Sample and Action Tracker'!$Q127='HIDE DROP DOWNS'!$J$2,'#2 - Sample and Action Tracker'!$Q127='HIDE DROP DOWNS'!$J$3),0,IF('#2 - Sample and Action Tracker'!$R127='HIDE DROP DOWNS'!$M$5,1,0))</f>
        <v>0</v>
      </c>
      <c r="U118" s="14">
        <f>IF(OR('#2 - Sample and Action Tracker'!$S127='HIDE DROP DOWNS'!$K$2,'#2 - Sample and Action Tracker'!$S127='HIDE DROP DOWNS'!$K$3),0,IF('#2 - Sample and Action Tracker'!$T127='HIDE DROP DOWNS'!$M$3,1,0))</f>
        <v>0</v>
      </c>
      <c r="V118" s="14">
        <f>IF(OR('#2 - Sample and Action Tracker'!$S127='HIDE DROP DOWNS'!$K$2,'#2 - Sample and Action Tracker'!$S127='HIDE DROP DOWNS'!$K$3),0,IF('#2 - Sample and Action Tracker'!$T127='HIDE DROP DOWNS'!$M$4,1,0))</f>
        <v>0</v>
      </c>
      <c r="W118" s="14">
        <f>IF(OR('#2 - Sample and Action Tracker'!$S127='HIDE DROP DOWNS'!$K$2,'#2 - Sample and Action Tracker'!$S127='HIDE DROP DOWNS'!$K$3),0,IF('#2 - Sample and Action Tracker'!$T127='HIDE DROP DOWNS'!$M$5,1,0))</f>
        <v>0</v>
      </c>
      <c r="X118" s="14">
        <f>IF(OR('#2 - Sample and Action Tracker'!$U127='HIDE DROP DOWNS'!$L$2,'#2 - Sample and Action Tracker'!$U127='HIDE DROP DOWNS'!$L$3),0,IF('#2 - Sample and Action Tracker'!$V127='HIDE DROP DOWNS'!$M$3,1,0))</f>
        <v>0</v>
      </c>
      <c r="Y118" s="14">
        <f>IF(OR('#2 - Sample and Action Tracker'!$U127='HIDE DROP DOWNS'!$L$2,'#2 - Sample and Action Tracker'!$U127='HIDE DROP DOWNS'!$L$3),0,IF('#2 - Sample and Action Tracker'!$V127='HIDE DROP DOWNS'!$M$4,1,0))</f>
        <v>0</v>
      </c>
      <c r="Z118" s="14">
        <f>IF(OR('#2 - Sample and Action Tracker'!$U127='HIDE DROP DOWNS'!$L$2,'#2 - Sample and Action Tracker'!$U127='HIDE DROP DOWNS'!$L$3),0,IF('#2 - Sample and Action Tracker'!$V127='HIDE DROP DOWNS'!$M$5,1,0))</f>
        <v>0</v>
      </c>
      <c r="AA118" s="45"/>
    </row>
    <row r="119" spans="6:27" x14ac:dyDescent="0.25">
      <c r="F119" s="3" t="str">
        <f>IF('#2 - Sample and Action Tracker'!F128="","",'#2 - Sample and Action Tracker'!F128)</f>
        <v/>
      </c>
      <c r="G119">
        <f>IF(AND('#2 - Sample and Action Tracker'!N128&lt;&gt;""),1,0)</f>
        <v>0</v>
      </c>
      <c r="H119" t="b">
        <f>IF(AND(OR('#2 - Sample and Action Tracker'!N128&gt;0,'#2 - Sample and Action Tracker'!N128=$E$3),'#2 - Sample and Action Tracker'!N128&lt;&gt;$E$2,'#2 - Sample and Action Tracker'!N128&lt;&gt;$E$4,'#2 - Sample and Action Tracker'!N128&lt;&gt;""), TRUE, FALSE)</f>
        <v>0</v>
      </c>
      <c r="I119" t="b">
        <f>IF(AND('#2 - Sample and Action Tracker'!N128&lt;&gt;$E$2,'#2 - Sample and Action Tracker'!N128&lt;&gt;$E$3,'#2 - Sample and Action Tracker'!N128&lt;&gt;$E$4,'#2 - Sample and Action Tracker'!N128&lt;&gt;""),IF('#2 - Sample and Action Tracker'!N128&gt;'#1 - Facility Info'!$D$24, TRUE, FALSE),FALSE)</f>
        <v>0</v>
      </c>
      <c r="R119" s="14">
        <f>IF(OR('#2 - Sample and Action Tracker'!Q128='HIDE DROP DOWNS'!$J$2,'#2 - Sample and Action Tracker'!Q128='HIDE DROP DOWNS'!$J$3),0,IF('#2 - Sample and Action Tracker'!R128='HIDE DROP DOWNS'!$M$3,1,0))</f>
        <v>0</v>
      </c>
      <c r="S119" s="14">
        <f>IF(OR('#2 - Sample and Action Tracker'!Q128='HIDE DROP DOWNS'!$J$2,'#2 - Sample and Action Tracker'!Q128='HIDE DROP DOWNS'!$J$3),0,IF('#2 - Sample and Action Tracker'!R128='HIDE DROP DOWNS'!$M$4,1,0))</f>
        <v>0</v>
      </c>
      <c r="T119" s="14">
        <f>IF(OR('#2 - Sample and Action Tracker'!$Q128='HIDE DROP DOWNS'!$J$2,'#2 - Sample and Action Tracker'!$Q128='HIDE DROP DOWNS'!$J$3),0,IF('#2 - Sample and Action Tracker'!$R128='HIDE DROP DOWNS'!$M$5,1,0))</f>
        <v>0</v>
      </c>
      <c r="U119" s="14">
        <f>IF(OR('#2 - Sample and Action Tracker'!$S128='HIDE DROP DOWNS'!$K$2,'#2 - Sample and Action Tracker'!$S128='HIDE DROP DOWNS'!$K$3),0,IF('#2 - Sample and Action Tracker'!$T128='HIDE DROP DOWNS'!$M$3,1,0))</f>
        <v>0</v>
      </c>
      <c r="V119" s="14">
        <f>IF(OR('#2 - Sample and Action Tracker'!$S128='HIDE DROP DOWNS'!$K$2,'#2 - Sample and Action Tracker'!$S128='HIDE DROP DOWNS'!$K$3),0,IF('#2 - Sample and Action Tracker'!$T128='HIDE DROP DOWNS'!$M$4,1,0))</f>
        <v>0</v>
      </c>
      <c r="W119" s="14">
        <f>IF(OR('#2 - Sample and Action Tracker'!$S128='HIDE DROP DOWNS'!$K$2,'#2 - Sample and Action Tracker'!$S128='HIDE DROP DOWNS'!$K$3),0,IF('#2 - Sample and Action Tracker'!$T128='HIDE DROP DOWNS'!$M$5,1,0))</f>
        <v>0</v>
      </c>
      <c r="X119" s="14">
        <f>IF(OR('#2 - Sample and Action Tracker'!$U128='HIDE DROP DOWNS'!$L$2,'#2 - Sample and Action Tracker'!$U128='HIDE DROP DOWNS'!$L$3),0,IF('#2 - Sample and Action Tracker'!$V128='HIDE DROP DOWNS'!$M$3,1,0))</f>
        <v>0</v>
      </c>
      <c r="Y119" s="14">
        <f>IF(OR('#2 - Sample and Action Tracker'!$U128='HIDE DROP DOWNS'!$L$2,'#2 - Sample and Action Tracker'!$U128='HIDE DROP DOWNS'!$L$3),0,IF('#2 - Sample and Action Tracker'!$V128='HIDE DROP DOWNS'!$M$4,1,0))</f>
        <v>0</v>
      </c>
      <c r="Z119" s="14">
        <f>IF(OR('#2 - Sample and Action Tracker'!$U128='HIDE DROP DOWNS'!$L$2,'#2 - Sample and Action Tracker'!$U128='HIDE DROP DOWNS'!$L$3),0,IF('#2 - Sample and Action Tracker'!$V128='HIDE DROP DOWNS'!$M$5,1,0))</f>
        <v>0</v>
      </c>
      <c r="AA119" s="45"/>
    </row>
    <row r="120" spans="6:27" x14ac:dyDescent="0.25">
      <c r="F120" s="3" t="str">
        <f>IF('#2 - Sample and Action Tracker'!F129="","",'#2 - Sample and Action Tracker'!F129)</f>
        <v/>
      </c>
      <c r="G120">
        <f>IF(AND('#2 - Sample and Action Tracker'!N129&lt;&gt;""),1,0)</f>
        <v>0</v>
      </c>
      <c r="H120" t="b">
        <f>IF(AND(OR('#2 - Sample and Action Tracker'!N129&gt;0,'#2 - Sample and Action Tracker'!N129=$E$3),'#2 - Sample and Action Tracker'!N129&lt;&gt;$E$2,'#2 - Sample and Action Tracker'!N129&lt;&gt;$E$4,'#2 - Sample and Action Tracker'!N129&lt;&gt;""), TRUE, FALSE)</f>
        <v>0</v>
      </c>
      <c r="I120" t="b">
        <f>IF(AND('#2 - Sample and Action Tracker'!N129&lt;&gt;$E$2,'#2 - Sample and Action Tracker'!N129&lt;&gt;$E$3,'#2 - Sample and Action Tracker'!N129&lt;&gt;$E$4,'#2 - Sample and Action Tracker'!N129&lt;&gt;""),IF('#2 - Sample and Action Tracker'!N129&gt;'#1 - Facility Info'!$D$24, TRUE, FALSE),FALSE)</f>
        <v>0</v>
      </c>
      <c r="R120" s="14">
        <f>IF(OR('#2 - Sample and Action Tracker'!Q129='HIDE DROP DOWNS'!$J$2,'#2 - Sample and Action Tracker'!Q129='HIDE DROP DOWNS'!$J$3),0,IF('#2 - Sample and Action Tracker'!R129='HIDE DROP DOWNS'!$M$3,1,0))</f>
        <v>0</v>
      </c>
      <c r="S120" s="14">
        <f>IF(OR('#2 - Sample and Action Tracker'!Q129='HIDE DROP DOWNS'!$J$2,'#2 - Sample and Action Tracker'!Q129='HIDE DROP DOWNS'!$J$3),0,IF('#2 - Sample and Action Tracker'!R129='HIDE DROP DOWNS'!$M$4,1,0))</f>
        <v>0</v>
      </c>
      <c r="T120" s="14">
        <f>IF(OR('#2 - Sample and Action Tracker'!$Q129='HIDE DROP DOWNS'!$J$2,'#2 - Sample and Action Tracker'!$Q129='HIDE DROP DOWNS'!$J$3),0,IF('#2 - Sample and Action Tracker'!$R129='HIDE DROP DOWNS'!$M$5,1,0))</f>
        <v>0</v>
      </c>
      <c r="U120" s="14">
        <f>IF(OR('#2 - Sample and Action Tracker'!$S129='HIDE DROP DOWNS'!$K$2,'#2 - Sample and Action Tracker'!$S129='HIDE DROP DOWNS'!$K$3),0,IF('#2 - Sample and Action Tracker'!$T129='HIDE DROP DOWNS'!$M$3,1,0))</f>
        <v>0</v>
      </c>
      <c r="V120" s="14">
        <f>IF(OR('#2 - Sample and Action Tracker'!$S129='HIDE DROP DOWNS'!$K$2,'#2 - Sample and Action Tracker'!$S129='HIDE DROP DOWNS'!$K$3),0,IF('#2 - Sample and Action Tracker'!$T129='HIDE DROP DOWNS'!$M$4,1,0))</f>
        <v>0</v>
      </c>
      <c r="W120" s="14">
        <f>IF(OR('#2 - Sample and Action Tracker'!$S129='HIDE DROP DOWNS'!$K$2,'#2 - Sample and Action Tracker'!$S129='HIDE DROP DOWNS'!$K$3),0,IF('#2 - Sample and Action Tracker'!$T129='HIDE DROP DOWNS'!$M$5,1,0))</f>
        <v>0</v>
      </c>
      <c r="X120" s="14">
        <f>IF(OR('#2 - Sample and Action Tracker'!$U129='HIDE DROP DOWNS'!$L$2,'#2 - Sample and Action Tracker'!$U129='HIDE DROP DOWNS'!$L$3),0,IF('#2 - Sample and Action Tracker'!$V129='HIDE DROP DOWNS'!$M$3,1,0))</f>
        <v>0</v>
      </c>
      <c r="Y120" s="14">
        <f>IF(OR('#2 - Sample and Action Tracker'!$U129='HIDE DROP DOWNS'!$L$2,'#2 - Sample and Action Tracker'!$U129='HIDE DROP DOWNS'!$L$3),0,IF('#2 - Sample and Action Tracker'!$V129='HIDE DROP DOWNS'!$M$4,1,0))</f>
        <v>0</v>
      </c>
      <c r="Z120" s="14">
        <f>IF(OR('#2 - Sample and Action Tracker'!$U129='HIDE DROP DOWNS'!$L$2,'#2 - Sample and Action Tracker'!$U129='HIDE DROP DOWNS'!$L$3),0,IF('#2 - Sample and Action Tracker'!$V129='HIDE DROP DOWNS'!$M$5,1,0))</f>
        <v>0</v>
      </c>
      <c r="AA120" s="45"/>
    </row>
    <row r="121" spans="6:27" x14ac:dyDescent="0.25">
      <c r="F121" s="3" t="str">
        <f>IF('#2 - Sample and Action Tracker'!F130="","",'#2 - Sample and Action Tracker'!F130)</f>
        <v/>
      </c>
      <c r="G121">
        <f>IF(AND('#2 - Sample and Action Tracker'!N130&lt;&gt;""),1,0)</f>
        <v>0</v>
      </c>
      <c r="H121" t="b">
        <f>IF(AND(OR('#2 - Sample and Action Tracker'!N130&gt;0,'#2 - Sample and Action Tracker'!N130=$E$3),'#2 - Sample and Action Tracker'!N130&lt;&gt;$E$2,'#2 - Sample and Action Tracker'!N130&lt;&gt;$E$4,'#2 - Sample and Action Tracker'!N130&lt;&gt;""), TRUE, FALSE)</f>
        <v>0</v>
      </c>
      <c r="I121" t="b">
        <f>IF(AND('#2 - Sample and Action Tracker'!N130&lt;&gt;$E$2,'#2 - Sample and Action Tracker'!N130&lt;&gt;$E$3,'#2 - Sample and Action Tracker'!N130&lt;&gt;$E$4,'#2 - Sample and Action Tracker'!N130&lt;&gt;""),IF('#2 - Sample and Action Tracker'!N130&gt;'#1 - Facility Info'!$D$24, TRUE, FALSE),FALSE)</f>
        <v>0</v>
      </c>
      <c r="R121" s="14">
        <f>IF(OR('#2 - Sample and Action Tracker'!Q130='HIDE DROP DOWNS'!$J$2,'#2 - Sample and Action Tracker'!Q130='HIDE DROP DOWNS'!$J$3),0,IF('#2 - Sample and Action Tracker'!R130='HIDE DROP DOWNS'!$M$3,1,0))</f>
        <v>0</v>
      </c>
      <c r="S121" s="14">
        <f>IF(OR('#2 - Sample and Action Tracker'!Q130='HIDE DROP DOWNS'!$J$2,'#2 - Sample and Action Tracker'!Q130='HIDE DROP DOWNS'!$J$3),0,IF('#2 - Sample and Action Tracker'!R130='HIDE DROP DOWNS'!$M$4,1,0))</f>
        <v>0</v>
      </c>
      <c r="T121" s="14">
        <f>IF(OR('#2 - Sample and Action Tracker'!$Q130='HIDE DROP DOWNS'!$J$2,'#2 - Sample and Action Tracker'!$Q130='HIDE DROP DOWNS'!$J$3),0,IF('#2 - Sample and Action Tracker'!$R130='HIDE DROP DOWNS'!$M$5,1,0))</f>
        <v>0</v>
      </c>
      <c r="U121" s="14">
        <f>IF(OR('#2 - Sample and Action Tracker'!$S130='HIDE DROP DOWNS'!$K$2,'#2 - Sample and Action Tracker'!$S130='HIDE DROP DOWNS'!$K$3),0,IF('#2 - Sample and Action Tracker'!$T130='HIDE DROP DOWNS'!$M$3,1,0))</f>
        <v>0</v>
      </c>
      <c r="V121" s="14">
        <f>IF(OR('#2 - Sample and Action Tracker'!$S130='HIDE DROP DOWNS'!$K$2,'#2 - Sample and Action Tracker'!$S130='HIDE DROP DOWNS'!$K$3),0,IF('#2 - Sample and Action Tracker'!$T130='HIDE DROP DOWNS'!$M$4,1,0))</f>
        <v>0</v>
      </c>
      <c r="W121" s="14">
        <f>IF(OR('#2 - Sample and Action Tracker'!$S130='HIDE DROP DOWNS'!$K$2,'#2 - Sample and Action Tracker'!$S130='HIDE DROP DOWNS'!$K$3),0,IF('#2 - Sample and Action Tracker'!$T130='HIDE DROP DOWNS'!$M$5,1,0))</f>
        <v>0</v>
      </c>
      <c r="X121" s="14">
        <f>IF(OR('#2 - Sample and Action Tracker'!$U130='HIDE DROP DOWNS'!$L$2,'#2 - Sample and Action Tracker'!$U130='HIDE DROP DOWNS'!$L$3),0,IF('#2 - Sample and Action Tracker'!$V130='HIDE DROP DOWNS'!$M$3,1,0))</f>
        <v>0</v>
      </c>
      <c r="Y121" s="14">
        <f>IF(OR('#2 - Sample and Action Tracker'!$U130='HIDE DROP DOWNS'!$L$2,'#2 - Sample and Action Tracker'!$U130='HIDE DROP DOWNS'!$L$3),0,IF('#2 - Sample and Action Tracker'!$V130='HIDE DROP DOWNS'!$M$4,1,0))</f>
        <v>0</v>
      </c>
      <c r="Z121" s="14">
        <f>IF(OR('#2 - Sample and Action Tracker'!$U130='HIDE DROP DOWNS'!$L$2,'#2 - Sample and Action Tracker'!$U130='HIDE DROP DOWNS'!$L$3),0,IF('#2 - Sample and Action Tracker'!$V130='HIDE DROP DOWNS'!$M$5,1,0))</f>
        <v>0</v>
      </c>
      <c r="AA121" s="45"/>
    </row>
    <row r="122" spans="6:27" x14ac:dyDescent="0.25">
      <c r="F122" s="3" t="str">
        <f>IF('#2 - Sample and Action Tracker'!F131="","",'#2 - Sample and Action Tracker'!F131)</f>
        <v/>
      </c>
      <c r="G122">
        <f>IF(AND('#2 - Sample and Action Tracker'!N131&lt;&gt;""),1,0)</f>
        <v>0</v>
      </c>
      <c r="H122" t="b">
        <f>IF(AND(OR('#2 - Sample and Action Tracker'!N131&gt;0,'#2 - Sample and Action Tracker'!N131=$E$3),'#2 - Sample and Action Tracker'!N131&lt;&gt;$E$2,'#2 - Sample and Action Tracker'!N131&lt;&gt;$E$4,'#2 - Sample and Action Tracker'!N131&lt;&gt;""), TRUE, FALSE)</f>
        <v>0</v>
      </c>
      <c r="I122" t="b">
        <f>IF(AND('#2 - Sample and Action Tracker'!N131&lt;&gt;$E$2,'#2 - Sample and Action Tracker'!N131&lt;&gt;$E$3,'#2 - Sample and Action Tracker'!N131&lt;&gt;$E$4,'#2 - Sample and Action Tracker'!N131&lt;&gt;""),IF('#2 - Sample and Action Tracker'!N131&gt;'#1 - Facility Info'!$D$24, TRUE, FALSE),FALSE)</f>
        <v>0</v>
      </c>
      <c r="R122" s="14">
        <f>IF(OR('#2 - Sample and Action Tracker'!Q131='HIDE DROP DOWNS'!$J$2,'#2 - Sample and Action Tracker'!Q131='HIDE DROP DOWNS'!$J$3),0,IF('#2 - Sample and Action Tracker'!R131='HIDE DROP DOWNS'!$M$3,1,0))</f>
        <v>0</v>
      </c>
      <c r="S122" s="14">
        <f>IF(OR('#2 - Sample and Action Tracker'!Q131='HIDE DROP DOWNS'!$J$2,'#2 - Sample and Action Tracker'!Q131='HIDE DROP DOWNS'!$J$3),0,IF('#2 - Sample and Action Tracker'!R131='HIDE DROP DOWNS'!$M$4,1,0))</f>
        <v>0</v>
      </c>
      <c r="T122" s="14">
        <f>IF(OR('#2 - Sample and Action Tracker'!$Q131='HIDE DROP DOWNS'!$J$2,'#2 - Sample and Action Tracker'!$Q131='HIDE DROP DOWNS'!$J$3),0,IF('#2 - Sample and Action Tracker'!$R131='HIDE DROP DOWNS'!$M$5,1,0))</f>
        <v>0</v>
      </c>
      <c r="U122" s="14">
        <f>IF(OR('#2 - Sample and Action Tracker'!$S131='HIDE DROP DOWNS'!$K$2,'#2 - Sample and Action Tracker'!$S131='HIDE DROP DOWNS'!$K$3),0,IF('#2 - Sample and Action Tracker'!$T131='HIDE DROP DOWNS'!$M$3,1,0))</f>
        <v>0</v>
      </c>
      <c r="V122" s="14">
        <f>IF(OR('#2 - Sample and Action Tracker'!$S131='HIDE DROP DOWNS'!$K$2,'#2 - Sample and Action Tracker'!$S131='HIDE DROP DOWNS'!$K$3),0,IF('#2 - Sample and Action Tracker'!$T131='HIDE DROP DOWNS'!$M$4,1,0))</f>
        <v>0</v>
      </c>
      <c r="W122" s="14">
        <f>IF(OR('#2 - Sample and Action Tracker'!$S131='HIDE DROP DOWNS'!$K$2,'#2 - Sample and Action Tracker'!$S131='HIDE DROP DOWNS'!$K$3),0,IF('#2 - Sample and Action Tracker'!$T131='HIDE DROP DOWNS'!$M$5,1,0))</f>
        <v>0</v>
      </c>
      <c r="X122" s="14">
        <f>IF(OR('#2 - Sample and Action Tracker'!$U131='HIDE DROP DOWNS'!$L$2,'#2 - Sample and Action Tracker'!$U131='HIDE DROP DOWNS'!$L$3),0,IF('#2 - Sample and Action Tracker'!$V131='HIDE DROP DOWNS'!$M$3,1,0))</f>
        <v>0</v>
      </c>
      <c r="Y122" s="14">
        <f>IF(OR('#2 - Sample and Action Tracker'!$U131='HIDE DROP DOWNS'!$L$2,'#2 - Sample and Action Tracker'!$U131='HIDE DROP DOWNS'!$L$3),0,IF('#2 - Sample and Action Tracker'!$V131='HIDE DROP DOWNS'!$M$4,1,0))</f>
        <v>0</v>
      </c>
      <c r="Z122" s="14">
        <f>IF(OR('#2 - Sample and Action Tracker'!$U131='HIDE DROP DOWNS'!$L$2,'#2 - Sample and Action Tracker'!$U131='HIDE DROP DOWNS'!$L$3),0,IF('#2 - Sample and Action Tracker'!$V131='HIDE DROP DOWNS'!$M$5,1,0))</f>
        <v>0</v>
      </c>
      <c r="AA122" s="45"/>
    </row>
    <row r="123" spans="6:27" x14ac:dyDescent="0.25">
      <c r="F123" s="3" t="str">
        <f>IF('#2 - Sample and Action Tracker'!F132="","",'#2 - Sample and Action Tracker'!F132)</f>
        <v/>
      </c>
      <c r="G123">
        <f>IF(AND('#2 - Sample and Action Tracker'!N132&lt;&gt;""),1,0)</f>
        <v>0</v>
      </c>
      <c r="H123" t="b">
        <f>IF(AND(OR('#2 - Sample and Action Tracker'!N132&gt;0,'#2 - Sample and Action Tracker'!N132=$E$3),'#2 - Sample and Action Tracker'!N132&lt;&gt;$E$2,'#2 - Sample and Action Tracker'!N132&lt;&gt;$E$4,'#2 - Sample and Action Tracker'!N132&lt;&gt;""), TRUE, FALSE)</f>
        <v>0</v>
      </c>
      <c r="I123" t="b">
        <f>IF(AND('#2 - Sample and Action Tracker'!N132&lt;&gt;$E$2,'#2 - Sample and Action Tracker'!N132&lt;&gt;$E$3,'#2 - Sample and Action Tracker'!N132&lt;&gt;$E$4,'#2 - Sample and Action Tracker'!N132&lt;&gt;""),IF('#2 - Sample and Action Tracker'!N132&gt;'#1 - Facility Info'!$D$24, TRUE, FALSE),FALSE)</f>
        <v>0</v>
      </c>
      <c r="R123" s="14">
        <f>IF(OR('#2 - Sample and Action Tracker'!Q132='HIDE DROP DOWNS'!$J$2,'#2 - Sample and Action Tracker'!Q132='HIDE DROP DOWNS'!$J$3),0,IF('#2 - Sample and Action Tracker'!R132='HIDE DROP DOWNS'!$M$3,1,0))</f>
        <v>0</v>
      </c>
      <c r="S123" s="14">
        <f>IF(OR('#2 - Sample and Action Tracker'!Q132='HIDE DROP DOWNS'!$J$2,'#2 - Sample and Action Tracker'!Q132='HIDE DROP DOWNS'!$J$3),0,IF('#2 - Sample and Action Tracker'!R132='HIDE DROP DOWNS'!$M$4,1,0))</f>
        <v>0</v>
      </c>
      <c r="T123" s="14">
        <f>IF(OR('#2 - Sample and Action Tracker'!$Q132='HIDE DROP DOWNS'!$J$2,'#2 - Sample and Action Tracker'!$Q132='HIDE DROP DOWNS'!$J$3),0,IF('#2 - Sample and Action Tracker'!$R132='HIDE DROP DOWNS'!$M$5,1,0))</f>
        <v>0</v>
      </c>
      <c r="U123" s="14">
        <f>IF(OR('#2 - Sample and Action Tracker'!$S132='HIDE DROP DOWNS'!$K$2,'#2 - Sample and Action Tracker'!$S132='HIDE DROP DOWNS'!$K$3),0,IF('#2 - Sample and Action Tracker'!$T132='HIDE DROP DOWNS'!$M$3,1,0))</f>
        <v>0</v>
      </c>
      <c r="V123" s="14">
        <f>IF(OR('#2 - Sample and Action Tracker'!$S132='HIDE DROP DOWNS'!$K$2,'#2 - Sample and Action Tracker'!$S132='HIDE DROP DOWNS'!$K$3),0,IF('#2 - Sample and Action Tracker'!$T132='HIDE DROP DOWNS'!$M$4,1,0))</f>
        <v>0</v>
      </c>
      <c r="W123" s="14">
        <f>IF(OR('#2 - Sample and Action Tracker'!$S132='HIDE DROP DOWNS'!$K$2,'#2 - Sample and Action Tracker'!$S132='HIDE DROP DOWNS'!$K$3),0,IF('#2 - Sample and Action Tracker'!$T132='HIDE DROP DOWNS'!$M$5,1,0))</f>
        <v>0</v>
      </c>
      <c r="X123" s="14">
        <f>IF(OR('#2 - Sample and Action Tracker'!$U132='HIDE DROP DOWNS'!$L$2,'#2 - Sample and Action Tracker'!$U132='HIDE DROP DOWNS'!$L$3),0,IF('#2 - Sample and Action Tracker'!$V132='HIDE DROP DOWNS'!$M$3,1,0))</f>
        <v>0</v>
      </c>
      <c r="Y123" s="14">
        <f>IF(OR('#2 - Sample and Action Tracker'!$U132='HIDE DROP DOWNS'!$L$2,'#2 - Sample and Action Tracker'!$U132='HIDE DROP DOWNS'!$L$3),0,IF('#2 - Sample and Action Tracker'!$V132='HIDE DROP DOWNS'!$M$4,1,0))</f>
        <v>0</v>
      </c>
      <c r="Z123" s="14">
        <f>IF(OR('#2 - Sample and Action Tracker'!$U132='HIDE DROP DOWNS'!$L$2,'#2 - Sample and Action Tracker'!$U132='HIDE DROP DOWNS'!$L$3),0,IF('#2 - Sample and Action Tracker'!$V132='HIDE DROP DOWNS'!$M$5,1,0))</f>
        <v>0</v>
      </c>
      <c r="AA123" s="45"/>
    </row>
    <row r="124" spans="6:27" x14ac:dyDescent="0.25">
      <c r="F124" s="3" t="str">
        <f>IF('#2 - Sample and Action Tracker'!F133="","",'#2 - Sample and Action Tracker'!F133)</f>
        <v/>
      </c>
      <c r="G124">
        <f>IF(AND('#2 - Sample and Action Tracker'!N133&lt;&gt;""),1,0)</f>
        <v>0</v>
      </c>
      <c r="H124" t="b">
        <f>IF(AND(OR('#2 - Sample and Action Tracker'!N133&gt;0,'#2 - Sample and Action Tracker'!N133=$E$3),'#2 - Sample and Action Tracker'!N133&lt;&gt;$E$2,'#2 - Sample and Action Tracker'!N133&lt;&gt;$E$4,'#2 - Sample and Action Tracker'!N133&lt;&gt;""), TRUE, FALSE)</f>
        <v>0</v>
      </c>
      <c r="I124" t="b">
        <f>IF(AND('#2 - Sample and Action Tracker'!N133&lt;&gt;$E$2,'#2 - Sample and Action Tracker'!N133&lt;&gt;$E$3,'#2 - Sample and Action Tracker'!N133&lt;&gt;$E$4,'#2 - Sample and Action Tracker'!N133&lt;&gt;""),IF('#2 - Sample and Action Tracker'!N133&gt;'#1 - Facility Info'!$D$24, TRUE, FALSE),FALSE)</f>
        <v>0</v>
      </c>
      <c r="R124" s="14">
        <f>IF(OR('#2 - Sample and Action Tracker'!Q133='HIDE DROP DOWNS'!$J$2,'#2 - Sample and Action Tracker'!Q133='HIDE DROP DOWNS'!$J$3),0,IF('#2 - Sample and Action Tracker'!R133='HIDE DROP DOWNS'!$M$3,1,0))</f>
        <v>0</v>
      </c>
      <c r="S124" s="14">
        <f>IF(OR('#2 - Sample and Action Tracker'!Q133='HIDE DROP DOWNS'!$J$2,'#2 - Sample and Action Tracker'!Q133='HIDE DROP DOWNS'!$J$3),0,IF('#2 - Sample and Action Tracker'!R133='HIDE DROP DOWNS'!$M$4,1,0))</f>
        <v>0</v>
      </c>
      <c r="T124" s="14">
        <f>IF(OR('#2 - Sample and Action Tracker'!$Q133='HIDE DROP DOWNS'!$J$2,'#2 - Sample and Action Tracker'!$Q133='HIDE DROP DOWNS'!$J$3),0,IF('#2 - Sample and Action Tracker'!$R133='HIDE DROP DOWNS'!$M$5,1,0))</f>
        <v>0</v>
      </c>
      <c r="U124" s="14">
        <f>IF(OR('#2 - Sample and Action Tracker'!$S133='HIDE DROP DOWNS'!$K$2,'#2 - Sample and Action Tracker'!$S133='HIDE DROP DOWNS'!$K$3),0,IF('#2 - Sample and Action Tracker'!$T133='HIDE DROP DOWNS'!$M$3,1,0))</f>
        <v>0</v>
      </c>
      <c r="V124" s="14">
        <f>IF(OR('#2 - Sample and Action Tracker'!$S133='HIDE DROP DOWNS'!$K$2,'#2 - Sample and Action Tracker'!$S133='HIDE DROP DOWNS'!$K$3),0,IF('#2 - Sample and Action Tracker'!$T133='HIDE DROP DOWNS'!$M$4,1,0))</f>
        <v>0</v>
      </c>
      <c r="W124" s="14">
        <f>IF(OR('#2 - Sample and Action Tracker'!$S133='HIDE DROP DOWNS'!$K$2,'#2 - Sample and Action Tracker'!$S133='HIDE DROP DOWNS'!$K$3),0,IF('#2 - Sample and Action Tracker'!$T133='HIDE DROP DOWNS'!$M$5,1,0))</f>
        <v>0</v>
      </c>
      <c r="X124" s="14">
        <f>IF(OR('#2 - Sample and Action Tracker'!$U133='HIDE DROP DOWNS'!$L$2,'#2 - Sample and Action Tracker'!$U133='HIDE DROP DOWNS'!$L$3),0,IF('#2 - Sample and Action Tracker'!$V133='HIDE DROP DOWNS'!$M$3,1,0))</f>
        <v>0</v>
      </c>
      <c r="Y124" s="14">
        <f>IF(OR('#2 - Sample and Action Tracker'!$U133='HIDE DROP DOWNS'!$L$2,'#2 - Sample and Action Tracker'!$U133='HIDE DROP DOWNS'!$L$3),0,IF('#2 - Sample and Action Tracker'!$V133='HIDE DROP DOWNS'!$M$4,1,0))</f>
        <v>0</v>
      </c>
      <c r="Z124" s="14">
        <f>IF(OR('#2 - Sample and Action Tracker'!$U133='HIDE DROP DOWNS'!$L$2,'#2 - Sample and Action Tracker'!$U133='HIDE DROP DOWNS'!$L$3),0,IF('#2 - Sample and Action Tracker'!$V133='HIDE DROP DOWNS'!$M$5,1,0))</f>
        <v>0</v>
      </c>
      <c r="AA124" s="45"/>
    </row>
    <row r="125" spans="6:27" x14ac:dyDescent="0.25">
      <c r="F125" s="3" t="str">
        <f>IF('#2 - Sample and Action Tracker'!F134="","",'#2 - Sample and Action Tracker'!F134)</f>
        <v/>
      </c>
      <c r="G125">
        <f>IF(AND('#2 - Sample and Action Tracker'!N134&lt;&gt;""),1,0)</f>
        <v>0</v>
      </c>
      <c r="H125" t="b">
        <f>IF(AND(OR('#2 - Sample and Action Tracker'!N134&gt;0,'#2 - Sample and Action Tracker'!N134=$E$3),'#2 - Sample and Action Tracker'!N134&lt;&gt;$E$2,'#2 - Sample and Action Tracker'!N134&lt;&gt;$E$4,'#2 - Sample and Action Tracker'!N134&lt;&gt;""), TRUE, FALSE)</f>
        <v>0</v>
      </c>
      <c r="I125" t="b">
        <f>IF(AND('#2 - Sample and Action Tracker'!N134&lt;&gt;$E$2,'#2 - Sample and Action Tracker'!N134&lt;&gt;$E$3,'#2 - Sample and Action Tracker'!N134&lt;&gt;$E$4,'#2 - Sample and Action Tracker'!N134&lt;&gt;""),IF('#2 - Sample and Action Tracker'!N134&gt;'#1 - Facility Info'!$D$24, TRUE, FALSE),FALSE)</f>
        <v>0</v>
      </c>
      <c r="R125" s="14">
        <f>IF(OR('#2 - Sample and Action Tracker'!Q134='HIDE DROP DOWNS'!$J$2,'#2 - Sample and Action Tracker'!Q134='HIDE DROP DOWNS'!$J$3),0,IF('#2 - Sample and Action Tracker'!R134='HIDE DROP DOWNS'!$M$3,1,0))</f>
        <v>0</v>
      </c>
      <c r="S125" s="14">
        <f>IF(OR('#2 - Sample and Action Tracker'!Q134='HIDE DROP DOWNS'!$J$2,'#2 - Sample and Action Tracker'!Q134='HIDE DROP DOWNS'!$J$3),0,IF('#2 - Sample and Action Tracker'!R134='HIDE DROP DOWNS'!$M$4,1,0))</f>
        <v>0</v>
      </c>
      <c r="T125" s="14">
        <f>IF(OR('#2 - Sample and Action Tracker'!$Q134='HIDE DROP DOWNS'!$J$2,'#2 - Sample and Action Tracker'!$Q134='HIDE DROP DOWNS'!$J$3),0,IF('#2 - Sample and Action Tracker'!$R134='HIDE DROP DOWNS'!$M$5,1,0))</f>
        <v>0</v>
      </c>
      <c r="U125" s="14">
        <f>IF(OR('#2 - Sample and Action Tracker'!$S134='HIDE DROP DOWNS'!$K$2,'#2 - Sample and Action Tracker'!$S134='HIDE DROP DOWNS'!$K$3),0,IF('#2 - Sample and Action Tracker'!$T134='HIDE DROP DOWNS'!$M$3,1,0))</f>
        <v>0</v>
      </c>
      <c r="V125" s="14">
        <f>IF(OR('#2 - Sample and Action Tracker'!$S134='HIDE DROP DOWNS'!$K$2,'#2 - Sample and Action Tracker'!$S134='HIDE DROP DOWNS'!$K$3),0,IF('#2 - Sample and Action Tracker'!$T134='HIDE DROP DOWNS'!$M$4,1,0))</f>
        <v>0</v>
      </c>
      <c r="W125" s="14">
        <f>IF(OR('#2 - Sample and Action Tracker'!$S134='HIDE DROP DOWNS'!$K$2,'#2 - Sample and Action Tracker'!$S134='HIDE DROP DOWNS'!$K$3),0,IF('#2 - Sample and Action Tracker'!$T134='HIDE DROP DOWNS'!$M$5,1,0))</f>
        <v>0</v>
      </c>
      <c r="X125" s="14">
        <f>IF(OR('#2 - Sample and Action Tracker'!$U134='HIDE DROP DOWNS'!$L$2,'#2 - Sample and Action Tracker'!$U134='HIDE DROP DOWNS'!$L$3),0,IF('#2 - Sample and Action Tracker'!$V134='HIDE DROP DOWNS'!$M$3,1,0))</f>
        <v>0</v>
      </c>
      <c r="Y125" s="14">
        <f>IF(OR('#2 - Sample and Action Tracker'!$U134='HIDE DROP DOWNS'!$L$2,'#2 - Sample and Action Tracker'!$U134='HIDE DROP DOWNS'!$L$3),0,IF('#2 - Sample and Action Tracker'!$V134='HIDE DROP DOWNS'!$M$4,1,0))</f>
        <v>0</v>
      </c>
      <c r="Z125" s="14">
        <f>IF(OR('#2 - Sample and Action Tracker'!$U134='HIDE DROP DOWNS'!$L$2,'#2 - Sample and Action Tracker'!$U134='HIDE DROP DOWNS'!$L$3),0,IF('#2 - Sample and Action Tracker'!$V134='HIDE DROP DOWNS'!$M$5,1,0))</f>
        <v>0</v>
      </c>
      <c r="AA125" s="45"/>
    </row>
    <row r="126" spans="6:27" x14ac:dyDescent="0.25">
      <c r="F126" s="3" t="str">
        <f>IF('#2 - Sample and Action Tracker'!F135="","",'#2 - Sample and Action Tracker'!F135)</f>
        <v/>
      </c>
      <c r="G126">
        <f>IF(AND('#2 - Sample and Action Tracker'!N135&lt;&gt;""),1,0)</f>
        <v>0</v>
      </c>
      <c r="H126" t="b">
        <f>IF(AND(OR('#2 - Sample and Action Tracker'!N135&gt;0,'#2 - Sample and Action Tracker'!N135=$E$3),'#2 - Sample and Action Tracker'!N135&lt;&gt;$E$2,'#2 - Sample and Action Tracker'!N135&lt;&gt;$E$4,'#2 - Sample and Action Tracker'!N135&lt;&gt;""), TRUE, FALSE)</f>
        <v>0</v>
      </c>
      <c r="I126" t="b">
        <f>IF(AND('#2 - Sample and Action Tracker'!N135&lt;&gt;$E$2,'#2 - Sample and Action Tracker'!N135&lt;&gt;$E$3,'#2 - Sample and Action Tracker'!N135&lt;&gt;$E$4,'#2 - Sample and Action Tracker'!N135&lt;&gt;""),IF('#2 - Sample and Action Tracker'!N135&gt;'#1 - Facility Info'!$D$24, TRUE, FALSE),FALSE)</f>
        <v>0</v>
      </c>
      <c r="R126" s="14">
        <f>IF(OR('#2 - Sample and Action Tracker'!Q135='HIDE DROP DOWNS'!$J$2,'#2 - Sample and Action Tracker'!Q135='HIDE DROP DOWNS'!$J$3),0,IF('#2 - Sample and Action Tracker'!R135='HIDE DROP DOWNS'!$M$3,1,0))</f>
        <v>0</v>
      </c>
      <c r="S126" s="14">
        <f>IF(OR('#2 - Sample and Action Tracker'!Q135='HIDE DROP DOWNS'!$J$2,'#2 - Sample and Action Tracker'!Q135='HIDE DROP DOWNS'!$J$3),0,IF('#2 - Sample and Action Tracker'!R135='HIDE DROP DOWNS'!$M$4,1,0))</f>
        <v>0</v>
      </c>
      <c r="T126" s="14">
        <f>IF(OR('#2 - Sample and Action Tracker'!$Q135='HIDE DROP DOWNS'!$J$2,'#2 - Sample and Action Tracker'!$Q135='HIDE DROP DOWNS'!$J$3),0,IF('#2 - Sample and Action Tracker'!$R135='HIDE DROP DOWNS'!$M$5,1,0))</f>
        <v>0</v>
      </c>
      <c r="U126" s="14">
        <f>IF(OR('#2 - Sample and Action Tracker'!$S135='HIDE DROP DOWNS'!$K$2,'#2 - Sample and Action Tracker'!$S135='HIDE DROP DOWNS'!$K$3),0,IF('#2 - Sample and Action Tracker'!$T135='HIDE DROP DOWNS'!$M$3,1,0))</f>
        <v>0</v>
      </c>
      <c r="V126" s="14">
        <f>IF(OR('#2 - Sample and Action Tracker'!$S135='HIDE DROP DOWNS'!$K$2,'#2 - Sample and Action Tracker'!$S135='HIDE DROP DOWNS'!$K$3),0,IF('#2 - Sample and Action Tracker'!$T135='HIDE DROP DOWNS'!$M$4,1,0))</f>
        <v>0</v>
      </c>
      <c r="W126" s="14">
        <f>IF(OR('#2 - Sample and Action Tracker'!$S135='HIDE DROP DOWNS'!$K$2,'#2 - Sample and Action Tracker'!$S135='HIDE DROP DOWNS'!$K$3),0,IF('#2 - Sample and Action Tracker'!$T135='HIDE DROP DOWNS'!$M$5,1,0))</f>
        <v>0</v>
      </c>
      <c r="X126" s="14">
        <f>IF(OR('#2 - Sample and Action Tracker'!$U135='HIDE DROP DOWNS'!$L$2,'#2 - Sample and Action Tracker'!$U135='HIDE DROP DOWNS'!$L$3),0,IF('#2 - Sample and Action Tracker'!$V135='HIDE DROP DOWNS'!$M$3,1,0))</f>
        <v>0</v>
      </c>
      <c r="Y126" s="14">
        <f>IF(OR('#2 - Sample and Action Tracker'!$U135='HIDE DROP DOWNS'!$L$2,'#2 - Sample and Action Tracker'!$U135='HIDE DROP DOWNS'!$L$3),0,IF('#2 - Sample and Action Tracker'!$V135='HIDE DROP DOWNS'!$M$4,1,0))</f>
        <v>0</v>
      </c>
      <c r="Z126" s="14">
        <f>IF(OR('#2 - Sample and Action Tracker'!$U135='HIDE DROP DOWNS'!$L$2,'#2 - Sample and Action Tracker'!$U135='HIDE DROP DOWNS'!$L$3),0,IF('#2 - Sample and Action Tracker'!$V135='HIDE DROP DOWNS'!$M$5,1,0))</f>
        <v>0</v>
      </c>
      <c r="AA126" s="45"/>
    </row>
    <row r="127" spans="6:27" x14ac:dyDescent="0.25">
      <c r="F127" s="3" t="str">
        <f>IF('#2 - Sample and Action Tracker'!F136="","",'#2 - Sample and Action Tracker'!F136)</f>
        <v/>
      </c>
      <c r="G127">
        <f>IF(AND('#2 - Sample and Action Tracker'!N136&lt;&gt;""),1,0)</f>
        <v>0</v>
      </c>
      <c r="H127" t="b">
        <f>IF(AND(OR('#2 - Sample and Action Tracker'!N136&gt;0,'#2 - Sample and Action Tracker'!N136=$E$3),'#2 - Sample and Action Tracker'!N136&lt;&gt;$E$2,'#2 - Sample and Action Tracker'!N136&lt;&gt;$E$4,'#2 - Sample and Action Tracker'!N136&lt;&gt;""), TRUE, FALSE)</f>
        <v>0</v>
      </c>
      <c r="I127" t="b">
        <f>IF(AND('#2 - Sample and Action Tracker'!N136&lt;&gt;$E$2,'#2 - Sample and Action Tracker'!N136&lt;&gt;$E$3,'#2 - Sample and Action Tracker'!N136&lt;&gt;$E$4,'#2 - Sample and Action Tracker'!N136&lt;&gt;""),IF('#2 - Sample and Action Tracker'!N136&gt;'#1 - Facility Info'!$D$24, TRUE, FALSE),FALSE)</f>
        <v>0</v>
      </c>
      <c r="R127" s="14">
        <f>IF(OR('#2 - Sample and Action Tracker'!Q136='HIDE DROP DOWNS'!$J$2,'#2 - Sample and Action Tracker'!Q136='HIDE DROP DOWNS'!$J$3),0,IF('#2 - Sample and Action Tracker'!R136='HIDE DROP DOWNS'!$M$3,1,0))</f>
        <v>0</v>
      </c>
      <c r="S127" s="14">
        <f>IF(OR('#2 - Sample and Action Tracker'!Q136='HIDE DROP DOWNS'!$J$2,'#2 - Sample and Action Tracker'!Q136='HIDE DROP DOWNS'!$J$3),0,IF('#2 - Sample and Action Tracker'!R136='HIDE DROP DOWNS'!$M$4,1,0))</f>
        <v>0</v>
      </c>
      <c r="T127" s="14">
        <f>IF(OR('#2 - Sample and Action Tracker'!$Q136='HIDE DROP DOWNS'!$J$2,'#2 - Sample and Action Tracker'!$Q136='HIDE DROP DOWNS'!$J$3),0,IF('#2 - Sample and Action Tracker'!$R136='HIDE DROP DOWNS'!$M$5,1,0))</f>
        <v>0</v>
      </c>
      <c r="U127" s="14">
        <f>IF(OR('#2 - Sample and Action Tracker'!$S136='HIDE DROP DOWNS'!$K$2,'#2 - Sample and Action Tracker'!$S136='HIDE DROP DOWNS'!$K$3),0,IF('#2 - Sample and Action Tracker'!$T136='HIDE DROP DOWNS'!$M$3,1,0))</f>
        <v>0</v>
      </c>
      <c r="V127" s="14">
        <f>IF(OR('#2 - Sample and Action Tracker'!$S136='HIDE DROP DOWNS'!$K$2,'#2 - Sample and Action Tracker'!$S136='HIDE DROP DOWNS'!$K$3),0,IF('#2 - Sample and Action Tracker'!$T136='HIDE DROP DOWNS'!$M$4,1,0))</f>
        <v>0</v>
      </c>
      <c r="W127" s="14">
        <f>IF(OR('#2 - Sample and Action Tracker'!$S136='HIDE DROP DOWNS'!$K$2,'#2 - Sample and Action Tracker'!$S136='HIDE DROP DOWNS'!$K$3),0,IF('#2 - Sample and Action Tracker'!$T136='HIDE DROP DOWNS'!$M$5,1,0))</f>
        <v>0</v>
      </c>
      <c r="X127" s="14">
        <f>IF(OR('#2 - Sample and Action Tracker'!$U136='HIDE DROP DOWNS'!$L$2,'#2 - Sample and Action Tracker'!$U136='HIDE DROP DOWNS'!$L$3),0,IF('#2 - Sample and Action Tracker'!$V136='HIDE DROP DOWNS'!$M$3,1,0))</f>
        <v>0</v>
      </c>
      <c r="Y127" s="14">
        <f>IF(OR('#2 - Sample and Action Tracker'!$U136='HIDE DROP DOWNS'!$L$2,'#2 - Sample and Action Tracker'!$U136='HIDE DROP DOWNS'!$L$3),0,IF('#2 - Sample and Action Tracker'!$V136='HIDE DROP DOWNS'!$M$4,1,0))</f>
        <v>0</v>
      </c>
      <c r="Z127" s="14">
        <f>IF(OR('#2 - Sample and Action Tracker'!$U136='HIDE DROP DOWNS'!$L$2,'#2 - Sample and Action Tracker'!$U136='HIDE DROP DOWNS'!$L$3),0,IF('#2 - Sample and Action Tracker'!$V136='HIDE DROP DOWNS'!$M$5,1,0))</f>
        <v>0</v>
      </c>
      <c r="AA127" s="45"/>
    </row>
    <row r="128" spans="6:27" x14ac:dyDescent="0.25">
      <c r="F128" s="3" t="str">
        <f>IF('#2 - Sample and Action Tracker'!F137="","",'#2 - Sample and Action Tracker'!F137)</f>
        <v/>
      </c>
      <c r="G128">
        <f>IF(AND('#2 - Sample and Action Tracker'!N137&lt;&gt;""),1,0)</f>
        <v>0</v>
      </c>
      <c r="H128" t="b">
        <f>IF(AND(OR('#2 - Sample and Action Tracker'!N137&gt;0,'#2 - Sample and Action Tracker'!N137=$E$3),'#2 - Sample and Action Tracker'!N137&lt;&gt;$E$2,'#2 - Sample and Action Tracker'!N137&lt;&gt;$E$4,'#2 - Sample and Action Tracker'!N137&lt;&gt;""), TRUE, FALSE)</f>
        <v>0</v>
      </c>
      <c r="I128" t="b">
        <f>IF(AND('#2 - Sample and Action Tracker'!N137&lt;&gt;$E$2,'#2 - Sample and Action Tracker'!N137&lt;&gt;$E$3,'#2 - Sample and Action Tracker'!N137&lt;&gt;$E$4,'#2 - Sample and Action Tracker'!N137&lt;&gt;""),IF('#2 - Sample and Action Tracker'!N137&gt;'#1 - Facility Info'!$D$24, TRUE, FALSE),FALSE)</f>
        <v>0</v>
      </c>
      <c r="R128" s="14">
        <f>IF(OR('#2 - Sample and Action Tracker'!Q137='HIDE DROP DOWNS'!$J$2,'#2 - Sample and Action Tracker'!Q137='HIDE DROP DOWNS'!$J$3),0,IF('#2 - Sample and Action Tracker'!R137='HIDE DROP DOWNS'!$M$3,1,0))</f>
        <v>0</v>
      </c>
      <c r="S128" s="14">
        <f>IF(OR('#2 - Sample and Action Tracker'!Q137='HIDE DROP DOWNS'!$J$2,'#2 - Sample and Action Tracker'!Q137='HIDE DROP DOWNS'!$J$3),0,IF('#2 - Sample and Action Tracker'!R137='HIDE DROP DOWNS'!$M$4,1,0))</f>
        <v>0</v>
      </c>
      <c r="T128" s="14">
        <f>IF(OR('#2 - Sample and Action Tracker'!$Q137='HIDE DROP DOWNS'!$J$2,'#2 - Sample and Action Tracker'!$Q137='HIDE DROP DOWNS'!$J$3),0,IF('#2 - Sample and Action Tracker'!$R137='HIDE DROP DOWNS'!$M$5,1,0))</f>
        <v>0</v>
      </c>
      <c r="U128" s="14">
        <f>IF(OR('#2 - Sample and Action Tracker'!$S137='HIDE DROP DOWNS'!$K$2,'#2 - Sample and Action Tracker'!$S137='HIDE DROP DOWNS'!$K$3),0,IF('#2 - Sample and Action Tracker'!$T137='HIDE DROP DOWNS'!$M$3,1,0))</f>
        <v>0</v>
      </c>
      <c r="V128" s="14">
        <f>IF(OR('#2 - Sample and Action Tracker'!$S137='HIDE DROP DOWNS'!$K$2,'#2 - Sample and Action Tracker'!$S137='HIDE DROP DOWNS'!$K$3),0,IF('#2 - Sample and Action Tracker'!$T137='HIDE DROP DOWNS'!$M$4,1,0))</f>
        <v>0</v>
      </c>
      <c r="W128" s="14">
        <f>IF(OR('#2 - Sample and Action Tracker'!$S137='HIDE DROP DOWNS'!$K$2,'#2 - Sample and Action Tracker'!$S137='HIDE DROP DOWNS'!$K$3),0,IF('#2 - Sample and Action Tracker'!$T137='HIDE DROP DOWNS'!$M$5,1,0))</f>
        <v>0</v>
      </c>
      <c r="X128" s="14">
        <f>IF(OR('#2 - Sample and Action Tracker'!$U137='HIDE DROP DOWNS'!$L$2,'#2 - Sample and Action Tracker'!$U137='HIDE DROP DOWNS'!$L$3),0,IF('#2 - Sample and Action Tracker'!$V137='HIDE DROP DOWNS'!$M$3,1,0))</f>
        <v>0</v>
      </c>
      <c r="Y128" s="14">
        <f>IF(OR('#2 - Sample and Action Tracker'!$U137='HIDE DROP DOWNS'!$L$2,'#2 - Sample and Action Tracker'!$U137='HIDE DROP DOWNS'!$L$3),0,IF('#2 - Sample and Action Tracker'!$V137='HIDE DROP DOWNS'!$M$4,1,0))</f>
        <v>0</v>
      </c>
      <c r="Z128" s="14">
        <f>IF(OR('#2 - Sample and Action Tracker'!$U137='HIDE DROP DOWNS'!$L$2,'#2 - Sample and Action Tracker'!$U137='HIDE DROP DOWNS'!$L$3),0,IF('#2 - Sample and Action Tracker'!$V137='HIDE DROP DOWNS'!$M$5,1,0))</f>
        <v>0</v>
      </c>
      <c r="AA128" s="45"/>
    </row>
    <row r="129" spans="6:27" x14ac:dyDescent="0.25">
      <c r="F129" s="3" t="str">
        <f>IF('#2 - Sample and Action Tracker'!F138="","",'#2 - Sample and Action Tracker'!F138)</f>
        <v/>
      </c>
      <c r="G129">
        <f>IF(AND('#2 - Sample and Action Tracker'!N138&lt;&gt;""),1,0)</f>
        <v>0</v>
      </c>
      <c r="H129" t="b">
        <f>IF(AND(OR('#2 - Sample and Action Tracker'!N138&gt;0,'#2 - Sample and Action Tracker'!N138=$E$3),'#2 - Sample and Action Tracker'!N138&lt;&gt;$E$2,'#2 - Sample and Action Tracker'!N138&lt;&gt;$E$4,'#2 - Sample and Action Tracker'!N138&lt;&gt;""), TRUE, FALSE)</f>
        <v>0</v>
      </c>
      <c r="I129" t="b">
        <f>IF(AND('#2 - Sample and Action Tracker'!N138&lt;&gt;$E$2,'#2 - Sample and Action Tracker'!N138&lt;&gt;$E$3,'#2 - Sample and Action Tracker'!N138&lt;&gt;$E$4,'#2 - Sample and Action Tracker'!N138&lt;&gt;""),IF('#2 - Sample and Action Tracker'!N138&gt;'#1 - Facility Info'!$D$24, TRUE, FALSE),FALSE)</f>
        <v>0</v>
      </c>
      <c r="R129" s="14">
        <f>IF(OR('#2 - Sample and Action Tracker'!Q138='HIDE DROP DOWNS'!$J$2,'#2 - Sample and Action Tracker'!Q138='HIDE DROP DOWNS'!$J$3),0,IF('#2 - Sample and Action Tracker'!R138='HIDE DROP DOWNS'!$M$3,1,0))</f>
        <v>0</v>
      </c>
      <c r="S129" s="14">
        <f>IF(OR('#2 - Sample and Action Tracker'!Q138='HIDE DROP DOWNS'!$J$2,'#2 - Sample and Action Tracker'!Q138='HIDE DROP DOWNS'!$J$3),0,IF('#2 - Sample and Action Tracker'!R138='HIDE DROP DOWNS'!$M$4,1,0))</f>
        <v>0</v>
      </c>
      <c r="T129" s="14">
        <f>IF(OR('#2 - Sample and Action Tracker'!$Q138='HIDE DROP DOWNS'!$J$2,'#2 - Sample and Action Tracker'!$Q138='HIDE DROP DOWNS'!$J$3),0,IF('#2 - Sample and Action Tracker'!$R138='HIDE DROP DOWNS'!$M$5,1,0))</f>
        <v>0</v>
      </c>
      <c r="U129" s="14">
        <f>IF(OR('#2 - Sample and Action Tracker'!$S138='HIDE DROP DOWNS'!$K$2,'#2 - Sample and Action Tracker'!$S138='HIDE DROP DOWNS'!$K$3),0,IF('#2 - Sample and Action Tracker'!$T138='HIDE DROP DOWNS'!$M$3,1,0))</f>
        <v>0</v>
      </c>
      <c r="V129" s="14">
        <f>IF(OR('#2 - Sample and Action Tracker'!$S138='HIDE DROP DOWNS'!$K$2,'#2 - Sample and Action Tracker'!$S138='HIDE DROP DOWNS'!$K$3),0,IF('#2 - Sample and Action Tracker'!$T138='HIDE DROP DOWNS'!$M$4,1,0))</f>
        <v>0</v>
      </c>
      <c r="W129" s="14">
        <f>IF(OR('#2 - Sample and Action Tracker'!$S138='HIDE DROP DOWNS'!$K$2,'#2 - Sample and Action Tracker'!$S138='HIDE DROP DOWNS'!$K$3),0,IF('#2 - Sample and Action Tracker'!$T138='HIDE DROP DOWNS'!$M$5,1,0))</f>
        <v>0</v>
      </c>
      <c r="X129" s="14">
        <f>IF(OR('#2 - Sample and Action Tracker'!$U138='HIDE DROP DOWNS'!$L$2,'#2 - Sample and Action Tracker'!$U138='HIDE DROP DOWNS'!$L$3),0,IF('#2 - Sample and Action Tracker'!$V138='HIDE DROP DOWNS'!$M$3,1,0))</f>
        <v>0</v>
      </c>
      <c r="Y129" s="14">
        <f>IF(OR('#2 - Sample and Action Tracker'!$U138='HIDE DROP DOWNS'!$L$2,'#2 - Sample and Action Tracker'!$U138='HIDE DROP DOWNS'!$L$3),0,IF('#2 - Sample and Action Tracker'!$V138='HIDE DROP DOWNS'!$M$4,1,0))</f>
        <v>0</v>
      </c>
      <c r="Z129" s="14">
        <f>IF(OR('#2 - Sample and Action Tracker'!$U138='HIDE DROP DOWNS'!$L$2,'#2 - Sample and Action Tracker'!$U138='HIDE DROP DOWNS'!$L$3),0,IF('#2 - Sample and Action Tracker'!$V138='HIDE DROP DOWNS'!$M$5,1,0))</f>
        <v>0</v>
      </c>
      <c r="AA129" s="45"/>
    </row>
    <row r="130" spans="6:27" x14ac:dyDescent="0.25">
      <c r="F130" s="3" t="str">
        <f>IF('#2 - Sample and Action Tracker'!F139="","",'#2 - Sample and Action Tracker'!F139)</f>
        <v/>
      </c>
      <c r="G130">
        <f>IF(AND('#2 - Sample and Action Tracker'!N139&lt;&gt;""),1,0)</f>
        <v>0</v>
      </c>
      <c r="H130" t="b">
        <f>IF(AND(OR('#2 - Sample and Action Tracker'!N139&gt;0,'#2 - Sample and Action Tracker'!N139=$E$3),'#2 - Sample and Action Tracker'!N139&lt;&gt;$E$2,'#2 - Sample and Action Tracker'!N139&lt;&gt;$E$4,'#2 - Sample and Action Tracker'!N139&lt;&gt;""), TRUE, FALSE)</f>
        <v>0</v>
      </c>
      <c r="I130" t="b">
        <f>IF(AND('#2 - Sample and Action Tracker'!N139&lt;&gt;$E$2,'#2 - Sample and Action Tracker'!N139&lt;&gt;$E$3,'#2 - Sample and Action Tracker'!N139&lt;&gt;$E$4,'#2 - Sample and Action Tracker'!N139&lt;&gt;""),IF('#2 - Sample and Action Tracker'!N139&gt;'#1 - Facility Info'!$D$24, TRUE, FALSE),FALSE)</f>
        <v>0</v>
      </c>
      <c r="R130" s="14">
        <f>IF(OR('#2 - Sample and Action Tracker'!Q139='HIDE DROP DOWNS'!$J$2,'#2 - Sample and Action Tracker'!Q139='HIDE DROP DOWNS'!$J$3),0,IF('#2 - Sample and Action Tracker'!R139='HIDE DROP DOWNS'!$M$3,1,0))</f>
        <v>0</v>
      </c>
      <c r="S130" s="14">
        <f>IF(OR('#2 - Sample and Action Tracker'!Q139='HIDE DROP DOWNS'!$J$2,'#2 - Sample and Action Tracker'!Q139='HIDE DROP DOWNS'!$J$3),0,IF('#2 - Sample and Action Tracker'!R139='HIDE DROP DOWNS'!$M$4,1,0))</f>
        <v>0</v>
      </c>
      <c r="T130" s="14">
        <f>IF(OR('#2 - Sample and Action Tracker'!$Q139='HIDE DROP DOWNS'!$J$2,'#2 - Sample and Action Tracker'!$Q139='HIDE DROP DOWNS'!$J$3),0,IF('#2 - Sample and Action Tracker'!$R139='HIDE DROP DOWNS'!$M$5,1,0))</f>
        <v>0</v>
      </c>
      <c r="U130" s="14">
        <f>IF(OR('#2 - Sample and Action Tracker'!$S139='HIDE DROP DOWNS'!$K$2,'#2 - Sample and Action Tracker'!$S139='HIDE DROP DOWNS'!$K$3),0,IF('#2 - Sample and Action Tracker'!$T139='HIDE DROP DOWNS'!$M$3,1,0))</f>
        <v>0</v>
      </c>
      <c r="V130" s="14">
        <f>IF(OR('#2 - Sample and Action Tracker'!$S139='HIDE DROP DOWNS'!$K$2,'#2 - Sample and Action Tracker'!$S139='HIDE DROP DOWNS'!$K$3),0,IF('#2 - Sample and Action Tracker'!$T139='HIDE DROP DOWNS'!$M$4,1,0))</f>
        <v>0</v>
      </c>
      <c r="W130" s="14">
        <f>IF(OR('#2 - Sample and Action Tracker'!$S139='HIDE DROP DOWNS'!$K$2,'#2 - Sample and Action Tracker'!$S139='HIDE DROP DOWNS'!$K$3),0,IF('#2 - Sample and Action Tracker'!$T139='HIDE DROP DOWNS'!$M$5,1,0))</f>
        <v>0</v>
      </c>
      <c r="X130" s="14">
        <f>IF(OR('#2 - Sample and Action Tracker'!$U139='HIDE DROP DOWNS'!$L$2,'#2 - Sample and Action Tracker'!$U139='HIDE DROP DOWNS'!$L$3),0,IF('#2 - Sample and Action Tracker'!$V139='HIDE DROP DOWNS'!$M$3,1,0))</f>
        <v>0</v>
      </c>
      <c r="Y130" s="14">
        <f>IF(OR('#2 - Sample and Action Tracker'!$U139='HIDE DROP DOWNS'!$L$2,'#2 - Sample and Action Tracker'!$U139='HIDE DROP DOWNS'!$L$3),0,IF('#2 - Sample and Action Tracker'!$V139='HIDE DROP DOWNS'!$M$4,1,0))</f>
        <v>0</v>
      </c>
      <c r="Z130" s="14">
        <f>IF(OR('#2 - Sample and Action Tracker'!$U139='HIDE DROP DOWNS'!$L$2,'#2 - Sample and Action Tracker'!$U139='HIDE DROP DOWNS'!$L$3),0,IF('#2 - Sample and Action Tracker'!$V139='HIDE DROP DOWNS'!$M$5,1,0))</f>
        <v>0</v>
      </c>
      <c r="AA130" s="45"/>
    </row>
    <row r="131" spans="6:27" x14ac:dyDescent="0.25">
      <c r="F131" s="3" t="str">
        <f>IF('#2 - Sample and Action Tracker'!F140="","",'#2 - Sample and Action Tracker'!F140)</f>
        <v/>
      </c>
      <c r="G131">
        <f>IF(AND('#2 - Sample and Action Tracker'!N140&lt;&gt;""),1,0)</f>
        <v>0</v>
      </c>
      <c r="H131" t="b">
        <f>IF(AND(OR('#2 - Sample and Action Tracker'!N140&gt;0,'#2 - Sample and Action Tracker'!N140=$E$3),'#2 - Sample and Action Tracker'!N140&lt;&gt;$E$2,'#2 - Sample and Action Tracker'!N140&lt;&gt;$E$4,'#2 - Sample and Action Tracker'!N140&lt;&gt;""), TRUE, FALSE)</f>
        <v>0</v>
      </c>
      <c r="I131" t="b">
        <f>IF(AND('#2 - Sample and Action Tracker'!N140&lt;&gt;$E$2,'#2 - Sample and Action Tracker'!N140&lt;&gt;$E$3,'#2 - Sample and Action Tracker'!N140&lt;&gt;$E$4,'#2 - Sample and Action Tracker'!N140&lt;&gt;""),IF('#2 - Sample and Action Tracker'!N140&gt;'#1 - Facility Info'!$D$24, TRUE, FALSE),FALSE)</f>
        <v>0</v>
      </c>
      <c r="R131" s="14">
        <f>IF(OR('#2 - Sample and Action Tracker'!Q140='HIDE DROP DOWNS'!$J$2,'#2 - Sample and Action Tracker'!Q140='HIDE DROP DOWNS'!$J$3),0,IF('#2 - Sample and Action Tracker'!R140='HIDE DROP DOWNS'!$M$3,1,0))</f>
        <v>0</v>
      </c>
      <c r="S131" s="14">
        <f>IF(OR('#2 - Sample and Action Tracker'!Q140='HIDE DROP DOWNS'!$J$2,'#2 - Sample and Action Tracker'!Q140='HIDE DROP DOWNS'!$J$3),0,IF('#2 - Sample and Action Tracker'!R140='HIDE DROP DOWNS'!$M$4,1,0))</f>
        <v>0</v>
      </c>
      <c r="T131" s="14">
        <f>IF(OR('#2 - Sample and Action Tracker'!$Q140='HIDE DROP DOWNS'!$J$2,'#2 - Sample and Action Tracker'!$Q140='HIDE DROP DOWNS'!$J$3),0,IF('#2 - Sample and Action Tracker'!$R140='HIDE DROP DOWNS'!$M$5,1,0))</f>
        <v>0</v>
      </c>
      <c r="U131" s="14">
        <f>IF(OR('#2 - Sample and Action Tracker'!$S140='HIDE DROP DOWNS'!$K$2,'#2 - Sample and Action Tracker'!$S140='HIDE DROP DOWNS'!$K$3),0,IF('#2 - Sample and Action Tracker'!$T140='HIDE DROP DOWNS'!$M$3,1,0))</f>
        <v>0</v>
      </c>
      <c r="V131" s="14">
        <f>IF(OR('#2 - Sample and Action Tracker'!$S140='HIDE DROP DOWNS'!$K$2,'#2 - Sample and Action Tracker'!$S140='HIDE DROP DOWNS'!$K$3),0,IF('#2 - Sample and Action Tracker'!$T140='HIDE DROP DOWNS'!$M$4,1,0))</f>
        <v>0</v>
      </c>
      <c r="W131" s="14">
        <f>IF(OR('#2 - Sample and Action Tracker'!$S140='HIDE DROP DOWNS'!$K$2,'#2 - Sample and Action Tracker'!$S140='HIDE DROP DOWNS'!$K$3),0,IF('#2 - Sample and Action Tracker'!$T140='HIDE DROP DOWNS'!$M$5,1,0))</f>
        <v>0</v>
      </c>
      <c r="X131" s="14">
        <f>IF(OR('#2 - Sample and Action Tracker'!$U140='HIDE DROP DOWNS'!$L$2,'#2 - Sample and Action Tracker'!$U140='HIDE DROP DOWNS'!$L$3),0,IF('#2 - Sample and Action Tracker'!$V140='HIDE DROP DOWNS'!$M$3,1,0))</f>
        <v>0</v>
      </c>
      <c r="Y131" s="14">
        <f>IF(OR('#2 - Sample and Action Tracker'!$U140='HIDE DROP DOWNS'!$L$2,'#2 - Sample and Action Tracker'!$U140='HIDE DROP DOWNS'!$L$3),0,IF('#2 - Sample and Action Tracker'!$V140='HIDE DROP DOWNS'!$M$4,1,0))</f>
        <v>0</v>
      </c>
      <c r="Z131" s="14">
        <f>IF(OR('#2 - Sample and Action Tracker'!$U140='HIDE DROP DOWNS'!$L$2,'#2 - Sample and Action Tracker'!$U140='HIDE DROP DOWNS'!$L$3),0,IF('#2 - Sample and Action Tracker'!$V140='HIDE DROP DOWNS'!$M$5,1,0))</f>
        <v>0</v>
      </c>
      <c r="AA131" s="45"/>
    </row>
    <row r="132" spans="6:27" x14ac:dyDescent="0.25">
      <c r="F132" s="3" t="str">
        <f>IF('#2 - Sample and Action Tracker'!F141="","",'#2 - Sample and Action Tracker'!F141)</f>
        <v/>
      </c>
      <c r="G132">
        <f>IF(AND('#2 - Sample and Action Tracker'!N141&lt;&gt;""),1,0)</f>
        <v>0</v>
      </c>
      <c r="H132" t="b">
        <f>IF(AND(OR('#2 - Sample and Action Tracker'!N141&gt;0,'#2 - Sample and Action Tracker'!N141=$E$3),'#2 - Sample and Action Tracker'!N141&lt;&gt;$E$2,'#2 - Sample and Action Tracker'!N141&lt;&gt;$E$4,'#2 - Sample and Action Tracker'!N141&lt;&gt;""), TRUE, FALSE)</f>
        <v>0</v>
      </c>
      <c r="I132" t="b">
        <f>IF(AND('#2 - Sample and Action Tracker'!N141&lt;&gt;$E$2,'#2 - Sample and Action Tracker'!N141&lt;&gt;$E$3,'#2 - Sample and Action Tracker'!N141&lt;&gt;$E$4,'#2 - Sample and Action Tracker'!N141&lt;&gt;""),IF('#2 - Sample and Action Tracker'!N141&gt;'#1 - Facility Info'!$D$24, TRUE, FALSE),FALSE)</f>
        <v>0</v>
      </c>
      <c r="R132" s="14">
        <f>IF(OR('#2 - Sample and Action Tracker'!Q141='HIDE DROP DOWNS'!$J$2,'#2 - Sample and Action Tracker'!Q141='HIDE DROP DOWNS'!$J$3),0,IF('#2 - Sample and Action Tracker'!R141='HIDE DROP DOWNS'!$M$3,1,0))</f>
        <v>0</v>
      </c>
      <c r="S132" s="14">
        <f>IF(OR('#2 - Sample and Action Tracker'!Q141='HIDE DROP DOWNS'!$J$2,'#2 - Sample and Action Tracker'!Q141='HIDE DROP DOWNS'!$J$3),0,IF('#2 - Sample and Action Tracker'!R141='HIDE DROP DOWNS'!$M$4,1,0))</f>
        <v>0</v>
      </c>
      <c r="T132" s="14">
        <f>IF(OR('#2 - Sample and Action Tracker'!$Q141='HIDE DROP DOWNS'!$J$2,'#2 - Sample and Action Tracker'!$Q141='HIDE DROP DOWNS'!$J$3),0,IF('#2 - Sample and Action Tracker'!$R141='HIDE DROP DOWNS'!$M$5,1,0))</f>
        <v>0</v>
      </c>
      <c r="U132" s="14">
        <f>IF(OR('#2 - Sample and Action Tracker'!$S141='HIDE DROP DOWNS'!$K$2,'#2 - Sample and Action Tracker'!$S141='HIDE DROP DOWNS'!$K$3),0,IF('#2 - Sample and Action Tracker'!$T141='HIDE DROP DOWNS'!$M$3,1,0))</f>
        <v>0</v>
      </c>
      <c r="V132" s="14">
        <f>IF(OR('#2 - Sample and Action Tracker'!$S141='HIDE DROP DOWNS'!$K$2,'#2 - Sample and Action Tracker'!$S141='HIDE DROP DOWNS'!$K$3),0,IF('#2 - Sample and Action Tracker'!$T141='HIDE DROP DOWNS'!$M$4,1,0))</f>
        <v>0</v>
      </c>
      <c r="W132" s="14">
        <f>IF(OR('#2 - Sample and Action Tracker'!$S141='HIDE DROP DOWNS'!$K$2,'#2 - Sample and Action Tracker'!$S141='HIDE DROP DOWNS'!$K$3),0,IF('#2 - Sample and Action Tracker'!$T141='HIDE DROP DOWNS'!$M$5,1,0))</f>
        <v>0</v>
      </c>
      <c r="X132" s="14">
        <f>IF(OR('#2 - Sample and Action Tracker'!$U141='HIDE DROP DOWNS'!$L$2,'#2 - Sample and Action Tracker'!$U141='HIDE DROP DOWNS'!$L$3),0,IF('#2 - Sample and Action Tracker'!$V141='HIDE DROP DOWNS'!$M$3,1,0))</f>
        <v>0</v>
      </c>
      <c r="Y132" s="14">
        <f>IF(OR('#2 - Sample and Action Tracker'!$U141='HIDE DROP DOWNS'!$L$2,'#2 - Sample and Action Tracker'!$U141='HIDE DROP DOWNS'!$L$3),0,IF('#2 - Sample and Action Tracker'!$V141='HIDE DROP DOWNS'!$M$4,1,0))</f>
        <v>0</v>
      </c>
      <c r="Z132" s="14">
        <f>IF(OR('#2 - Sample and Action Tracker'!$U141='HIDE DROP DOWNS'!$L$2,'#2 - Sample and Action Tracker'!$U141='HIDE DROP DOWNS'!$L$3),0,IF('#2 - Sample and Action Tracker'!$V141='HIDE DROP DOWNS'!$M$5,1,0))</f>
        <v>0</v>
      </c>
      <c r="AA132" s="45"/>
    </row>
    <row r="133" spans="6:27" x14ac:dyDescent="0.25">
      <c r="F133" s="3" t="str">
        <f>IF('#2 - Sample and Action Tracker'!F142="","",'#2 - Sample and Action Tracker'!F142)</f>
        <v/>
      </c>
      <c r="G133">
        <f>IF(AND('#2 - Sample and Action Tracker'!N142&lt;&gt;""),1,0)</f>
        <v>0</v>
      </c>
      <c r="H133" t="b">
        <f>IF(AND(OR('#2 - Sample and Action Tracker'!N142&gt;0,'#2 - Sample and Action Tracker'!N142=$E$3),'#2 - Sample and Action Tracker'!N142&lt;&gt;$E$2,'#2 - Sample and Action Tracker'!N142&lt;&gt;$E$4,'#2 - Sample and Action Tracker'!N142&lt;&gt;""), TRUE, FALSE)</f>
        <v>0</v>
      </c>
      <c r="I133" t="b">
        <f>IF(AND('#2 - Sample and Action Tracker'!N142&lt;&gt;$E$2,'#2 - Sample and Action Tracker'!N142&lt;&gt;$E$3,'#2 - Sample and Action Tracker'!N142&lt;&gt;$E$4,'#2 - Sample and Action Tracker'!N142&lt;&gt;""),IF('#2 - Sample and Action Tracker'!N142&gt;'#1 - Facility Info'!$D$24, TRUE, FALSE),FALSE)</f>
        <v>0</v>
      </c>
      <c r="R133" s="14">
        <f>IF(OR('#2 - Sample and Action Tracker'!Q142='HIDE DROP DOWNS'!$J$2,'#2 - Sample and Action Tracker'!Q142='HIDE DROP DOWNS'!$J$3),0,IF('#2 - Sample and Action Tracker'!R142='HIDE DROP DOWNS'!$M$3,1,0))</f>
        <v>0</v>
      </c>
      <c r="S133" s="14">
        <f>IF(OR('#2 - Sample and Action Tracker'!Q142='HIDE DROP DOWNS'!$J$2,'#2 - Sample and Action Tracker'!Q142='HIDE DROP DOWNS'!$J$3),0,IF('#2 - Sample and Action Tracker'!R142='HIDE DROP DOWNS'!$M$4,1,0))</f>
        <v>0</v>
      </c>
      <c r="T133" s="14">
        <f>IF(OR('#2 - Sample and Action Tracker'!$Q142='HIDE DROP DOWNS'!$J$2,'#2 - Sample and Action Tracker'!$Q142='HIDE DROP DOWNS'!$J$3),0,IF('#2 - Sample and Action Tracker'!$R142='HIDE DROP DOWNS'!$M$5,1,0))</f>
        <v>0</v>
      </c>
      <c r="U133" s="14">
        <f>IF(OR('#2 - Sample and Action Tracker'!$S142='HIDE DROP DOWNS'!$K$2,'#2 - Sample and Action Tracker'!$S142='HIDE DROP DOWNS'!$K$3),0,IF('#2 - Sample and Action Tracker'!$T142='HIDE DROP DOWNS'!$M$3,1,0))</f>
        <v>0</v>
      </c>
      <c r="V133" s="14">
        <f>IF(OR('#2 - Sample and Action Tracker'!$S142='HIDE DROP DOWNS'!$K$2,'#2 - Sample and Action Tracker'!$S142='HIDE DROP DOWNS'!$K$3),0,IF('#2 - Sample and Action Tracker'!$T142='HIDE DROP DOWNS'!$M$4,1,0))</f>
        <v>0</v>
      </c>
      <c r="W133" s="14">
        <f>IF(OR('#2 - Sample and Action Tracker'!$S142='HIDE DROP DOWNS'!$K$2,'#2 - Sample and Action Tracker'!$S142='HIDE DROP DOWNS'!$K$3),0,IF('#2 - Sample and Action Tracker'!$T142='HIDE DROP DOWNS'!$M$5,1,0))</f>
        <v>0</v>
      </c>
      <c r="X133" s="14">
        <f>IF(OR('#2 - Sample and Action Tracker'!$U142='HIDE DROP DOWNS'!$L$2,'#2 - Sample and Action Tracker'!$U142='HIDE DROP DOWNS'!$L$3),0,IF('#2 - Sample and Action Tracker'!$V142='HIDE DROP DOWNS'!$M$3,1,0))</f>
        <v>0</v>
      </c>
      <c r="Y133" s="14">
        <f>IF(OR('#2 - Sample and Action Tracker'!$U142='HIDE DROP DOWNS'!$L$2,'#2 - Sample and Action Tracker'!$U142='HIDE DROP DOWNS'!$L$3),0,IF('#2 - Sample and Action Tracker'!$V142='HIDE DROP DOWNS'!$M$4,1,0))</f>
        <v>0</v>
      </c>
      <c r="Z133" s="14">
        <f>IF(OR('#2 - Sample and Action Tracker'!$U142='HIDE DROP DOWNS'!$L$2,'#2 - Sample and Action Tracker'!$U142='HIDE DROP DOWNS'!$L$3),0,IF('#2 - Sample and Action Tracker'!$V142='HIDE DROP DOWNS'!$M$5,1,0))</f>
        <v>0</v>
      </c>
      <c r="AA133" s="45"/>
    </row>
    <row r="134" spans="6:27" x14ac:dyDescent="0.25">
      <c r="F134" s="3" t="str">
        <f>IF('#2 - Sample and Action Tracker'!F143="","",'#2 - Sample and Action Tracker'!F143)</f>
        <v/>
      </c>
      <c r="G134">
        <f>IF(AND('#2 - Sample and Action Tracker'!N143&lt;&gt;""),1,0)</f>
        <v>0</v>
      </c>
      <c r="H134" t="b">
        <f>IF(AND(OR('#2 - Sample and Action Tracker'!N143&gt;0,'#2 - Sample and Action Tracker'!N143=$E$3),'#2 - Sample and Action Tracker'!N143&lt;&gt;$E$2,'#2 - Sample and Action Tracker'!N143&lt;&gt;$E$4,'#2 - Sample and Action Tracker'!N143&lt;&gt;""), TRUE, FALSE)</f>
        <v>0</v>
      </c>
      <c r="I134" t="b">
        <f>IF(AND('#2 - Sample and Action Tracker'!N143&lt;&gt;$E$2,'#2 - Sample and Action Tracker'!N143&lt;&gt;$E$3,'#2 - Sample and Action Tracker'!N143&lt;&gt;$E$4,'#2 - Sample and Action Tracker'!N143&lt;&gt;""),IF('#2 - Sample and Action Tracker'!N143&gt;'#1 - Facility Info'!$D$24, TRUE, FALSE),FALSE)</f>
        <v>0</v>
      </c>
      <c r="R134" s="14">
        <f>IF(OR('#2 - Sample and Action Tracker'!Q143='HIDE DROP DOWNS'!$J$2,'#2 - Sample and Action Tracker'!Q143='HIDE DROP DOWNS'!$J$3),0,IF('#2 - Sample and Action Tracker'!R143='HIDE DROP DOWNS'!$M$3,1,0))</f>
        <v>0</v>
      </c>
      <c r="S134" s="14">
        <f>IF(OR('#2 - Sample and Action Tracker'!Q143='HIDE DROP DOWNS'!$J$2,'#2 - Sample and Action Tracker'!Q143='HIDE DROP DOWNS'!$J$3),0,IF('#2 - Sample and Action Tracker'!R143='HIDE DROP DOWNS'!$M$4,1,0))</f>
        <v>0</v>
      </c>
      <c r="T134" s="14">
        <f>IF(OR('#2 - Sample and Action Tracker'!$Q143='HIDE DROP DOWNS'!$J$2,'#2 - Sample and Action Tracker'!$Q143='HIDE DROP DOWNS'!$J$3),0,IF('#2 - Sample and Action Tracker'!$R143='HIDE DROP DOWNS'!$M$5,1,0))</f>
        <v>0</v>
      </c>
      <c r="U134" s="14">
        <f>IF(OR('#2 - Sample and Action Tracker'!$S143='HIDE DROP DOWNS'!$K$2,'#2 - Sample and Action Tracker'!$S143='HIDE DROP DOWNS'!$K$3),0,IF('#2 - Sample and Action Tracker'!$T143='HIDE DROP DOWNS'!$M$3,1,0))</f>
        <v>0</v>
      </c>
      <c r="V134" s="14">
        <f>IF(OR('#2 - Sample and Action Tracker'!$S143='HIDE DROP DOWNS'!$K$2,'#2 - Sample and Action Tracker'!$S143='HIDE DROP DOWNS'!$K$3),0,IF('#2 - Sample and Action Tracker'!$T143='HIDE DROP DOWNS'!$M$4,1,0))</f>
        <v>0</v>
      </c>
      <c r="W134" s="14">
        <f>IF(OR('#2 - Sample and Action Tracker'!$S143='HIDE DROP DOWNS'!$K$2,'#2 - Sample and Action Tracker'!$S143='HIDE DROP DOWNS'!$K$3),0,IF('#2 - Sample and Action Tracker'!$T143='HIDE DROP DOWNS'!$M$5,1,0))</f>
        <v>0</v>
      </c>
      <c r="X134" s="14">
        <f>IF(OR('#2 - Sample and Action Tracker'!$U143='HIDE DROP DOWNS'!$L$2,'#2 - Sample and Action Tracker'!$U143='HIDE DROP DOWNS'!$L$3),0,IF('#2 - Sample and Action Tracker'!$V143='HIDE DROP DOWNS'!$M$3,1,0))</f>
        <v>0</v>
      </c>
      <c r="Y134" s="14">
        <f>IF(OR('#2 - Sample and Action Tracker'!$U143='HIDE DROP DOWNS'!$L$2,'#2 - Sample and Action Tracker'!$U143='HIDE DROP DOWNS'!$L$3),0,IF('#2 - Sample and Action Tracker'!$V143='HIDE DROP DOWNS'!$M$4,1,0))</f>
        <v>0</v>
      </c>
      <c r="Z134" s="14">
        <f>IF(OR('#2 - Sample and Action Tracker'!$U143='HIDE DROP DOWNS'!$L$2,'#2 - Sample and Action Tracker'!$U143='HIDE DROP DOWNS'!$L$3),0,IF('#2 - Sample and Action Tracker'!$V143='HIDE DROP DOWNS'!$M$5,1,0))</f>
        <v>0</v>
      </c>
      <c r="AA134" s="45"/>
    </row>
    <row r="135" spans="6:27" x14ac:dyDescent="0.25">
      <c r="F135" s="3" t="str">
        <f>IF('#2 - Sample and Action Tracker'!F144="","",'#2 - Sample and Action Tracker'!F144)</f>
        <v/>
      </c>
      <c r="G135">
        <f>IF(AND('#2 - Sample and Action Tracker'!N144&lt;&gt;""),1,0)</f>
        <v>0</v>
      </c>
      <c r="H135" t="b">
        <f>IF(AND(OR('#2 - Sample and Action Tracker'!N144&gt;0,'#2 - Sample and Action Tracker'!N144=$E$3),'#2 - Sample and Action Tracker'!N144&lt;&gt;$E$2,'#2 - Sample and Action Tracker'!N144&lt;&gt;$E$4,'#2 - Sample and Action Tracker'!N144&lt;&gt;""), TRUE, FALSE)</f>
        <v>0</v>
      </c>
      <c r="I135" t="b">
        <f>IF(AND('#2 - Sample and Action Tracker'!N144&lt;&gt;$E$2,'#2 - Sample and Action Tracker'!N144&lt;&gt;$E$3,'#2 - Sample and Action Tracker'!N144&lt;&gt;$E$4,'#2 - Sample and Action Tracker'!N144&lt;&gt;""),IF('#2 - Sample and Action Tracker'!N144&gt;'#1 - Facility Info'!$D$24, TRUE, FALSE),FALSE)</f>
        <v>0</v>
      </c>
      <c r="R135" s="14">
        <f>IF(OR('#2 - Sample and Action Tracker'!Q144='HIDE DROP DOWNS'!$J$2,'#2 - Sample and Action Tracker'!Q144='HIDE DROP DOWNS'!$J$3),0,IF('#2 - Sample and Action Tracker'!R144='HIDE DROP DOWNS'!$M$3,1,0))</f>
        <v>0</v>
      </c>
      <c r="S135" s="14">
        <f>IF(OR('#2 - Sample and Action Tracker'!Q144='HIDE DROP DOWNS'!$J$2,'#2 - Sample and Action Tracker'!Q144='HIDE DROP DOWNS'!$J$3),0,IF('#2 - Sample and Action Tracker'!R144='HIDE DROP DOWNS'!$M$4,1,0))</f>
        <v>0</v>
      </c>
      <c r="T135" s="14">
        <f>IF(OR('#2 - Sample and Action Tracker'!$Q144='HIDE DROP DOWNS'!$J$2,'#2 - Sample and Action Tracker'!$Q144='HIDE DROP DOWNS'!$J$3),0,IF('#2 - Sample and Action Tracker'!$R144='HIDE DROP DOWNS'!$M$5,1,0))</f>
        <v>0</v>
      </c>
      <c r="U135" s="14">
        <f>IF(OR('#2 - Sample and Action Tracker'!$S144='HIDE DROP DOWNS'!$K$2,'#2 - Sample and Action Tracker'!$S144='HIDE DROP DOWNS'!$K$3),0,IF('#2 - Sample and Action Tracker'!$T144='HIDE DROP DOWNS'!$M$3,1,0))</f>
        <v>0</v>
      </c>
      <c r="V135" s="14">
        <f>IF(OR('#2 - Sample and Action Tracker'!$S144='HIDE DROP DOWNS'!$K$2,'#2 - Sample and Action Tracker'!$S144='HIDE DROP DOWNS'!$K$3),0,IF('#2 - Sample and Action Tracker'!$T144='HIDE DROP DOWNS'!$M$4,1,0))</f>
        <v>0</v>
      </c>
      <c r="W135" s="14">
        <f>IF(OR('#2 - Sample and Action Tracker'!$S144='HIDE DROP DOWNS'!$K$2,'#2 - Sample and Action Tracker'!$S144='HIDE DROP DOWNS'!$K$3),0,IF('#2 - Sample and Action Tracker'!$T144='HIDE DROP DOWNS'!$M$5,1,0))</f>
        <v>0</v>
      </c>
      <c r="X135" s="14">
        <f>IF(OR('#2 - Sample and Action Tracker'!$U144='HIDE DROP DOWNS'!$L$2,'#2 - Sample and Action Tracker'!$U144='HIDE DROP DOWNS'!$L$3),0,IF('#2 - Sample and Action Tracker'!$V144='HIDE DROP DOWNS'!$M$3,1,0))</f>
        <v>0</v>
      </c>
      <c r="Y135" s="14">
        <f>IF(OR('#2 - Sample and Action Tracker'!$U144='HIDE DROP DOWNS'!$L$2,'#2 - Sample and Action Tracker'!$U144='HIDE DROP DOWNS'!$L$3),0,IF('#2 - Sample and Action Tracker'!$V144='HIDE DROP DOWNS'!$M$4,1,0))</f>
        <v>0</v>
      </c>
      <c r="Z135" s="14">
        <f>IF(OR('#2 - Sample and Action Tracker'!$U144='HIDE DROP DOWNS'!$L$2,'#2 - Sample and Action Tracker'!$U144='HIDE DROP DOWNS'!$L$3),0,IF('#2 - Sample and Action Tracker'!$V144='HIDE DROP DOWNS'!$M$5,1,0))</f>
        <v>0</v>
      </c>
      <c r="AA135" s="45"/>
    </row>
    <row r="136" spans="6:27" x14ac:dyDescent="0.25">
      <c r="F136" s="3" t="str">
        <f>IF('#2 - Sample and Action Tracker'!F145="","",'#2 - Sample and Action Tracker'!F145)</f>
        <v/>
      </c>
      <c r="G136">
        <f>IF(AND('#2 - Sample and Action Tracker'!N145&lt;&gt;""),1,0)</f>
        <v>0</v>
      </c>
      <c r="H136" t="b">
        <f>IF(AND(OR('#2 - Sample and Action Tracker'!N145&gt;0,'#2 - Sample and Action Tracker'!N145=$E$3),'#2 - Sample and Action Tracker'!N145&lt;&gt;$E$2,'#2 - Sample and Action Tracker'!N145&lt;&gt;$E$4,'#2 - Sample and Action Tracker'!N145&lt;&gt;""), TRUE, FALSE)</f>
        <v>0</v>
      </c>
      <c r="I136" t="b">
        <f>IF(AND('#2 - Sample and Action Tracker'!N145&lt;&gt;$E$2,'#2 - Sample and Action Tracker'!N145&lt;&gt;$E$3,'#2 - Sample and Action Tracker'!N145&lt;&gt;$E$4,'#2 - Sample and Action Tracker'!N145&lt;&gt;""),IF('#2 - Sample and Action Tracker'!N145&gt;'#1 - Facility Info'!$D$24, TRUE, FALSE),FALSE)</f>
        <v>0</v>
      </c>
      <c r="R136" s="14">
        <f>IF(OR('#2 - Sample and Action Tracker'!Q145='HIDE DROP DOWNS'!$J$2,'#2 - Sample and Action Tracker'!Q145='HIDE DROP DOWNS'!$J$3),0,IF('#2 - Sample and Action Tracker'!R145='HIDE DROP DOWNS'!$M$3,1,0))</f>
        <v>0</v>
      </c>
      <c r="S136" s="14">
        <f>IF(OR('#2 - Sample and Action Tracker'!Q145='HIDE DROP DOWNS'!$J$2,'#2 - Sample and Action Tracker'!Q145='HIDE DROP DOWNS'!$J$3),0,IF('#2 - Sample and Action Tracker'!R145='HIDE DROP DOWNS'!$M$4,1,0))</f>
        <v>0</v>
      </c>
      <c r="T136" s="14">
        <f>IF(OR('#2 - Sample and Action Tracker'!$Q145='HIDE DROP DOWNS'!$J$2,'#2 - Sample and Action Tracker'!$Q145='HIDE DROP DOWNS'!$J$3),0,IF('#2 - Sample and Action Tracker'!$R145='HIDE DROP DOWNS'!$M$5,1,0))</f>
        <v>0</v>
      </c>
      <c r="U136" s="14">
        <f>IF(OR('#2 - Sample and Action Tracker'!$S145='HIDE DROP DOWNS'!$K$2,'#2 - Sample and Action Tracker'!$S145='HIDE DROP DOWNS'!$K$3),0,IF('#2 - Sample and Action Tracker'!$T145='HIDE DROP DOWNS'!$M$3,1,0))</f>
        <v>0</v>
      </c>
      <c r="V136" s="14">
        <f>IF(OR('#2 - Sample and Action Tracker'!$S145='HIDE DROP DOWNS'!$K$2,'#2 - Sample and Action Tracker'!$S145='HIDE DROP DOWNS'!$K$3),0,IF('#2 - Sample and Action Tracker'!$T145='HIDE DROP DOWNS'!$M$4,1,0))</f>
        <v>0</v>
      </c>
      <c r="W136" s="14">
        <f>IF(OR('#2 - Sample and Action Tracker'!$S145='HIDE DROP DOWNS'!$K$2,'#2 - Sample and Action Tracker'!$S145='HIDE DROP DOWNS'!$K$3),0,IF('#2 - Sample and Action Tracker'!$T145='HIDE DROP DOWNS'!$M$5,1,0))</f>
        <v>0</v>
      </c>
      <c r="X136" s="14">
        <f>IF(OR('#2 - Sample and Action Tracker'!$U145='HIDE DROP DOWNS'!$L$2,'#2 - Sample and Action Tracker'!$U145='HIDE DROP DOWNS'!$L$3),0,IF('#2 - Sample and Action Tracker'!$V145='HIDE DROP DOWNS'!$M$3,1,0))</f>
        <v>0</v>
      </c>
      <c r="Y136" s="14">
        <f>IF(OR('#2 - Sample and Action Tracker'!$U145='HIDE DROP DOWNS'!$L$2,'#2 - Sample and Action Tracker'!$U145='HIDE DROP DOWNS'!$L$3),0,IF('#2 - Sample and Action Tracker'!$V145='HIDE DROP DOWNS'!$M$4,1,0))</f>
        <v>0</v>
      </c>
      <c r="Z136" s="14">
        <f>IF(OR('#2 - Sample and Action Tracker'!$U145='HIDE DROP DOWNS'!$L$2,'#2 - Sample and Action Tracker'!$U145='HIDE DROP DOWNS'!$L$3),0,IF('#2 - Sample and Action Tracker'!$V145='HIDE DROP DOWNS'!$M$5,1,0))</f>
        <v>0</v>
      </c>
      <c r="AA136" s="45"/>
    </row>
    <row r="137" spans="6:27" x14ac:dyDescent="0.25">
      <c r="F137" s="3" t="str">
        <f>IF('#2 - Sample and Action Tracker'!F146="","",'#2 - Sample and Action Tracker'!F146)</f>
        <v/>
      </c>
      <c r="G137">
        <f>IF(AND('#2 - Sample and Action Tracker'!N146&lt;&gt;""),1,0)</f>
        <v>0</v>
      </c>
      <c r="H137" t="b">
        <f>IF(AND(OR('#2 - Sample and Action Tracker'!N146&gt;0,'#2 - Sample and Action Tracker'!N146=$E$3),'#2 - Sample and Action Tracker'!N146&lt;&gt;$E$2,'#2 - Sample and Action Tracker'!N146&lt;&gt;$E$4,'#2 - Sample and Action Tracker'!N146&lt;&gt;""), TRUE, FALSE)</f>
        <v>0</v>
      </c>
      <c r="I137" t="b">
        <f>IF(AND('#2 - Sample and Action Tracker'!N146&lt;&gt;$E$2,'#2 - Sample and Action Tracker'!N146&lt;&gt;$E$3,'#2 - Sample and Action Tracker'!N146&lt;&gt;$E$4,'#2 - Sample and Action Tracker'!N146&lt;&gt;""),IF('#2 - Sample and Action Tracker'!N146&gt;'#1 - Facility Info'!$D$24, TRUE, FALSE),FALSE)</f>
        <v>0</v>
      </c>
      <c r="R137" s="14">
        <f>IF(OR('#2 - Sample and Action Tracker'!Q146='HIDE DROP DOWNS'!$J$2,'#2 - Sample and Action Tracker'!Q146='HIDE DROP DOWNS'!$J$3),0,IF('#2 - Sample and Action Tracker'!R146='HIDE DROP DOWNS'!$M$3,1,0))</f>
        <v>0</v>
      </c>
      <c r="S137" s="14">
        <f>IF(OR('#2 - Sample and Action Tracker'!Q146='HIDE DROP DOWNS'!$J$2,'#2 - Sample and Action Tracker'!Q146='HIDE DROP DOWNS'!$J$3),0,IF('#2 - Sample and Action Tracker'!R146='HIDE DROP DOWNS'!$M$4,1,0))</f>
        <v>0</v>
      </c>
      <c r="T137" s="14">
        <f>IF(OR('#2 - Sample and Action Tracker'!$Q146='HIDE DROP DOWNS'!$J$2,'#2 - Sample and Action Tracker'!$Q146='HIDE DROP DOWNS'!$J$3),0,IF('#2 - Sample and Action Tracker'!$R146='HIDE DROP DOWNS'!$M$5,1,0))</f>
        <v>0</v>
      </c>
      <c r="U137" s="14">
        <f>IF(OR('#2 - Sample and Action Tracker'!$S146='HIDE DROP DOWNS'!$K$2,'#2 - Sample and Action Tracker'!$S146='HIDE DROP DOWNS'!$K$3),0,IF('#2 - Sample and Action Tracker'!$T146='HIDE DROP DOWNS'!$M$3,1,0))</f>
        <v>0</v>
      </c>
      <c r="V137" s="14">
        <f>IF(OR('#2 - Sample and Action Tracker'!$S146='HIDE DROP DOWNS'!$K$2,'#2 - Sample and Action Tracker'!$S146='HIDE DROP DOWNS'!$K$3),0,IF('#2 - Sample and Action Tracker'!$T146='HIDE DROP DOWNS'!$M$4,1,0))</f>
        <v>0</v>
      </c>
      <c r="W137" s="14">
        <f>IF(OR('#2 - Sample and Action Tracker'!$S146='HIDE DROP DOWNS'!$K$2,'#2 - Sample and Action Tracker'!$S146='HIDE DROP DOWNS'!$K$3),0,IF('#2 - Sample and Action Tracker'!$T146='HIDE DROP DOWNS'!$M$5,1,0))</f>
        <v>0</v>
      </c>
      <c r="X137" s="14">
        <f>IF(OR('#2 - Sample and Action Tracker'!$U146='HIDE DROP DOWNS'!$L$2,'#2 - Sample and Action Tracker'!$U146='HIDE DROP DOWNS'!$L$3),0,IF('#2 - Sample and Action Tracker'!$V146='HIDE DROP DOWNS'!$M$3,1,0))</f>
        <v>0</v>
      </c>
      <c r="Y137" s="14">
        <f>IF(OR('#2 - Sample and Action Tracker'!$U146='HIDE DROP DOWNS'!$L$2,'#2 - Sample and Action Tracker'!$U146='HIDE DROP DOWNS'!$L$3),0,IF('#2 - Sample and Action Tracker'!$V146='HIDE DROP DOWNS'!$M$4,1,0))</f>
        <v>0</v>
      </c>
      <c r="Z137" s="14">
        <f>IF(OR('#2 - Sample and Action Tracker'!$U146='HIDE DROP DOWNS'!$L$2,'#2 - Sample and Action Tracker'!$U146='HIDE DROP DOWNS'!$L$3),0,IF('#2 - Sample and Action Tracker'!$V146='HIDE DROP DOWNS'!$M$5,1,0))</f>
        <v>0</v>
      </c>
      <c r="AA137" s="45"/>
    </row>
    <row r="138" spans="6:27" x14ac:dyDescent="0.25">
      <c r="F138" s="3" t="str">
        <f>IF('#2 - Sample and Action Tracker'!F147="","",'#2 - Sample and Action Tracker'!F147)</f>
        <v/>
      </c>
      <c r="G138">
        <f>IF(AND('#2 - Sample and Action Tracker'!N147&lt;&gt;""),1,0)</f>
        <v>0</v>
      </c>
      <c r="H138" t="b">
        <f>IF(AND(OR('#2 - Sample and Action Tracker'!N147&gt;0,'#2 - Sample and Action Tracker'!N147=$E$3),'#2 - Sample and Action Tracker'!N147&lt;&gt;$E$2,'#2 - Sample and Action Tracker'!N147&lt;&gt;$E$4,'#2 - Sample and Action Tracker'!N147&lt;&gt;""), TRUE, FALSE)</f>
        <v>0</v>
      </c>
      <c r="I138" t="b">
        <f>IF(AND('#2 - Sample and Action Tracker'!N147&lt;&gt;$E$2,'#2 - Sample and Action Tracker'!N147&lt;&gt;$E$3,'#2 - Sample and Action Tracker'!N147&lt;&gt;$E$4,'#2 - Sample and Action Tracker'!N147&lt;&gt;""),IF('#2 - Sample and Action Tracker'!N147&gt;'#1 - Facility Info'!$D$24, TRUE, FALSE),FALSE)</f>
        <v>0</v>
      </c>
      <c r="R138" s="14">
        <f>IF(OR('#2 - Sample and Action Tracker'!Q147='HIDE DROP DOWNS'!$J$2,'#2 - Sample and Action Tracker'!Q147='HIDE DROP DOWNS'!$J$3),0,IF('#2 - Sample and Action Tracker'!R147='HIDE DROP DOWNS'!$M$3,1,0))</f>
        <v>0</v>
      </c>
      <c r="S138" s="14">
        <f>IF(OR('#2 - Sample and Action Tracker'!Q147='HIDE DROP DOWNS'!$J$2,'#2 - Sample and Action Tracker'!Q147='HIDE DROP DOWNS'!$J$3),0,IF('#2 - Sample and Action Tracker'!R147='HIDE DROP DOWNS'!$M$4,1,0))</f>
        <v>0</v>
      </c>
      <c r="T138" s="14">
        <f>IF(OR('#2 - Sample and Action Tracker'!$Q147='HIDE DROP DOWNS'!$J$2,'#2 - Sample and Action Tracker'!$Q147='HIDE DROP DOWNS'!$J$3),0,IF('#2 - Sample and Action Tracker'!$R147='HIDE DROP DOWNS'!$M$5,1,0))</f>
        <v>0</v>
      </c>
      <c r="U138" s="14">
        <f>IF(OR('#2 - Sample and Action Tracker'!$S147='HIDE DROP DOWNS'!$K$2,'#2 - Sample and Action Tracker'!$S147='HIDE DROP DOWNS'!$K$3),0,IF('#2 - Sample and Action Tracker'!$T147='HIDE DROP DOWNS'!$M$3,1,0))</f>
        <v>0</v>
      </c>
      <c r="V138" s="14">
        <f>IF(OR('#2 - Sample and Action Tracker'!$S147='HIDE DROP DOWNS'!$K$2,'#2 - Sample and Action Tracker'!$S147='HIDE DROP DOWNS'!$K$3),0,IF('#2 - Sample and Action Tracker'!$T147='HIDE DROP DOWNS'!$M$4,1,0))</f>
        <v>0</v>
      </c>
      <c r="W138" s="14">
        <f>IF(OR('#2 - Sample and Action Tracker'!$S147='HIDE DROP DOWNS'!$K$2,'#2 - Sample and Action Tracker'!$S147='HIDE DROP DOWNS'!$K$3),0,IF('#2 - Sample and Action Tracker'!$T147='HIDE DROP DOWNS'!$M$5,1,0))</f>
        <v>0</v>
      </c>
      <c r="X138" s="14">
        <f>IF(OR('#2 - Sample and Action Tracker'!$U147='HIDE DROP DOWNS'!$L$2,'#2 - Sample and Action Tracker'!$U147='HIDE DROP DOWNS'!$L$3),0,IF('#2 - Sample and Action Tracker'!$V147='HIDE DROP DOWNS'!$M$3,1,0))</f>
        <v>0</v>
      </c>
      <c r="Y138" s="14">
        <f>IF(OR('#2 - Sample and Action Tracker'!$U147='HIDE DROP DOWNS'!$L$2,'#2 - Sample and Action Tracker'!$U147='HIDE DROP DOWNS'!$L$3),0,IF('#2 - Sample and Action Tracker'!$V147='HIDE DROP DOWNS'!$M$4,1,0))</f>
        <v>0</v>
      </c>
      <c r="Z138" s="14">
        <f>IF(OR('#2 - Sample and Action Tracker'!$U147='HIDE DROP DOWNS'!$L$2,'#2 - Sample and Action Tracker'!$U147='HIDE DROP DOWNS'!$L$3),0,IF('#2 - Sample and Action Tracker'!$V147='HIDE DROP DOWNS'!$M$5,1,0))</f>
        <v>0</v>
      </c>
      <c r="AA138" s="45"/>
    </row>
    <row r="139" spans="6:27" x14ac:dyDescent="0.25">
      <c r="F139" s="3" t="str">
        <f>IF('#2 - Sample and Action Tracker'!F148="","",'#2 - Sample and Action Tracker'!F148)</f>
        <v/>
      </c>
      <c r="G139">
        <f>IF(AND('#2 - Sample and Action Tracker'!N148&lt;&gt;""),1,0)</f>
        <v>0</v>
      </c>
      <c r="H139" t="b">
        <f>IF(AND(OR('#2 - Sample and Action Tracker'!N148&gt;0,'#2 - Sample and Action Tracker'!N148=$E$3),'#2 - Sample and Action Tracker'!N148&lt;&gt;$E$2,'#2 - Sample and Action Tracker'!N148&lt;&gt;$E$4,'#2 - Sample and Action Tracker'!N148&lt;&gt;""), TRUE, FALSE)</f>
        <v>0</v>
      </c>
      <c r="I139" t="b">
        <f>IF(AND('#2 - Sample and Action Tracker'!N148&lt;&gt;$E$2,'#2 - Sample and Action Tracker'!N148&lt;&gt;$E$3,'#2 - Sample and Action Tracker'!N148&lt;&gt;$E$4,'#2 - Sample and Action Tracker'!N148&lt;&gt;""),IF('#2 - Sample and Action Tracker'!N148&gt;'#1 - Facility Info'!$D$24, TRUE, FALSE),FALSE)</f>
        <v>0</v>
      </c>
      <c r="R139" s="14">
        <f>IF(OR('#2 - Sample and Action Tracker'!Q148='HIDE DROP DOWNS'!$J$2,'#2 - Sample and Action Tracker'!Q148='HIDE DROP DOWNS'!$J$3),0,IF('#2 - Sample and Action Tracker'!R148='HIDE DROP DOWNS'!$M$3,1,0))</f>
        <v>0</v>
      </c>
      <c r="S139" s="14">
        <f>IF(OR('#2 - Sample and Action Tracker'!Q148='HIDE DROP DOWNS'!$J$2,'#2 - Sample and Action Tracker'!Q148='HIDE DROP DOWNS'!$J$3),0,IF('#2 - Sample and Action Tracker'!R148='HIDE DROP DOWNS'!$M$4,1,0))</f>
        <v>0</v>
      </c>
      <c r="T139" s="14">
        <f>IF(OR('#2 - Sample and Action Tracker'!$Q148='HIDE DROP DOWNS'!$J$2,'#2 - Sample and Action Tracker'!$Q148='HIDE DROP DOWNS'!$J$3),0,IF('#2 - Sample and Action Tracker'!$R148='HIDE DROP DOWNS'!$M$5,1,0))</f>
        <v>0</v>
      </c>
      <c r="U139" s="14">
        <f>IF(OR('#2 - Sample and Action Tracker'!$S148='HIDE DROP DOWNS'!$K$2,'#2 - Sample and Action Tracker'!$S148='HIDE DROP DOWNS'!$K$3),0,IF('#2 - Sample and Action Tracker'!$T148='HIDE DROP DOWNS'!$M$3,1,0))</f>
        <v>0</v>
      </c>
      <c r="V139" s="14">
        <f>IF(OR('#2 - Sample and Action Tracker'!$S148='HIDE DROP DOWNS'!$K$2,'#2 - Sample and Action Tracker'!$S148='HIDE DROP DOWNS'!$K$3),0,IF('#2 - Sample and Action Tracker'!$T148='HIDE DROP DOWNS'!$M$4,1,0))</f>
        <v>0</v>
      </c>
      <c r="W139" s="14">
        <f>IF(OR('#2 - Sample and Action Tracker'!$S148='HIDE DROP DOWNS'!$K$2,'#2 - Sample and Action Tracker'!$S148='HIDE DROP DOWNS'!$K$3),0,IF('#2 - Sample and Action Tracker'!$T148='HIDE DROP DOWNS'!$M$5,1,0))</f>
        <v>0</v>
      </c>
      <c r="X139" s="14">
        <f>IF(OR('#2 - Sample and Action Tracker'!$U148='HIDE DROP DOWNS'!$L$2,'#2 - Sample and Action Tracker'!$U148='HIDE DROP DOWNS'!$L$3),0,IF('#2 - Sample and Action Tracker'!$V148='HIDE DROP DOWNS'!$M$3,1,0))</f>
        <v>0</v>
      </c>
      <c r="Y139" s="14">
        <f>IF(OR('#2 - Sample and Action Tracker'!$U148='HIDE DROP DOWNS'!$L$2,'#2 - Sample and Action Tracker'!$U148='HIDE DROP DOWNS'!$L$3),0,IF('#2 - Sample and Action Tracker'!$V148='HIDE DROP DOWNS'!$M$4,1,0))</f>
        <v>0</v>
      </c>
      <c r="Z139" s="14">
        <f>IF(OR('#2 - Sample and Action Tracker'!$U148='HIDE DROP DOWNS'!$L$2,'#2 - Sample and Action Tracker'!$U148='HIDE DROP DOWNS'!$L$3),0,IF('#2 - Sample and Action Tracker'!$V148='HIDE DROP DOWNS'!$M$5,1,0))</f>
        <v>0</v>
      </c>
      <c r="AA139" s="45"/>
    </row>
    <row r="140" spans="6:27" x14ac:dyDescent="0.25">
      <c r="F140" s="3" t="str">
        <f>IF('#2 - Sample and Action Tracker'!F149="","",'#2 - Sample and Action Tracker'!F149)</f>
        <v/>
      </c>
      <c r="G140">
        <f>IF(AND('#2 - Sample and Action Tracker'!N149&lt;&gt;""),1,0)</f>
        <v>0</v>
      </c>
      <c r="H140" t="b">
        <f>IF(AND(OR('#2 - Sample and Action Tracker'!N149&gt;0,'#2 - Sample and Action Tracker'!N149=$E$3),'#2 - Sample and Action Tracker'!N149&lt;&gt;$E$2,'#2 - Sample and Action Tracker'!N149&lt;&gt;$E$4,'#2 - Sample and Action Tracker'!N149&lt;&gt;""), TRUE, FALSE)</f>
        <v>0</v>
      </c>
      <c r="I140" t="b">
        <f>IF(AND('#2 - Sample and Action Tracker'!N149&lt;&gt;$E$2,'#2 - Sample and Action Tracker'!N149&lt;&gt;$E$3,'#2 - Sample and Action Tracker'!N149&lt;&gt;$E$4,'#2 - Sample and Action Tracker'!N149&lt;&gt;""),IF('#2 - Sample and Action Tracker'!N149&gt;'#1 - Facility Info'!$D$24, TRUE, FALSE),FALSE)</f>
        <v>0</v>
      </c>
      <c r="R140" s="14">
        <f>IF(OR('#2 - Sample and Action Tracker'!Q149='HIDE DROP DOWNS'!$J$2,'#2 - Sample and Action Tracker'!Q149='HIDE DROP DOWNS'!$J$3),0,IF('#2 - Sample and Action Tracker'!R149='HIDE DROP DOWNS'!$M$3,1,0))</f>
        <v>0</v>
      </c>
      <c r="S140" s="14">
        <f>IF(OR('#2 - Sample and Action Tracker'!Q149='HIDE DROP DOWNS'!$J$2,'#2 - Sample and Action Tracker'!Q149='HIDE DROP DOWNS'!$J$3),0,IF('#2 - Sample and Action Tracker'!R149='HIDE DROP DOWNS'!$M$4,1,0))</f>
        <v>0</v>
      </c>
      <c r="T140" s="14">
        <f>IF(OR('#2 - Sample and Action Tracker'!$Q149='HIDE DROP DOWNS'!$J$2,'#2 - Sample and Action Tracker'!$Q149='HIDE DROP DOWNS'!$J$3),0,IF('#2 - Sample and Action Tracker'!$R149='HIDE DROP DOWNS'!$M$5,1,0))</f>
        <v>0</v>
      </c>
      <c r="U140" s="14">
        <f>IF(OR('#2 - Sample and Action Tracker'!$S149='HIDE DROP DOWNS'!$K$2,'#2 - Sample and Action Tracker'!$S149='HIDE DROP DOWNS'!$K$3),0,IF('#2 - Sample and Action Tracker'!$T149='HIDE DROP DOWNS'!$M$3,1,0))</f>
        <v>0</v>
      </c>
      <c r="V140" s="14">
        <f>IF(OR('#2 - Sample and Action Tracker'!$S149='HIDE DROP DOWNS'!$K$2,'#2 - Sample and Action Tracker'!$S149='HIDE DROP DOWNS'!$K$3),0,IF('#2 - Sample and Action Tracker'!$T149='HIDE DROP DOWNS'!$M$4,1,0))</f>
        <v>0</v>
      </c>
      <c r="W140" s="14">
        <f>IF(OR('#2 - Sample and Action Tracker'!$S149='HIDE DROP DOWNS'!$K$2,'#2 - Sample and Action Tracker'!$S149='HIDE DROP DOWNS'!$K$3),0,IF('#2 - Sample and Action Tracker'!$T149='HIDE DROP DOWNS'!$M$5,1,0))</f>
        <v>0</v>
      </c>
      <c r="X140" s="14">
        <f>IF(OR('#2 - Sample and Action Tracker'!$U149='HIDE DROP DOWNS'!$L$2,'#2 - Sample and Action Tracker'!$U149='HIDE DROP DOWNS'!$L$3),0,IF('#2 - Sample and Action Tracker'!$V149='HIDE DROP DOWNS'!$M$3,1,0))</f>
        <v>0</v>
      </c>
      <c r="Y140" s="14">
        <f>IF(OR('#2 - Sample and Action Tracker'!$U149='HIDE DROP DOWNS'!$L$2,'#2 - Sample and Action Tracker'!$U149='HIDE DROP DOWNS'!$L$3),0,IF('#2 - Sample and Action Tracker'!$V149='HIDE DROP DOWNS'!$M$4,1,0))</f>
        <v>0</v>
      </c>
      <c r="Z140" s="14">
        <f>IF(OR('#2 - Sample and Action Tracker'!$U149='HIDE DROP DOWNS'!$L$2,'#2 - Sample and Action Tracker'!$U149='HIDE DROP DOWNS'!$L$3),0,IF('#2 - Sample and Action Tracker'!$V149='HIDE DROP DOWNS'!$M$5,1,0))</f>
        <v>0</v>
      </c>
      <c r="AA140" s="45"/>
    </row>
    <row r="141" spans="6:27" x14ac:dyDescent="0.25">
      <c r="F141" s="3" t="str">
        <f>IF('#2 - Sample and Action Tracker'!F150="","",'#2 - Sample and Action Tracker'!F150)</f>
        <v/>
      </c>
      <c r="G141">
        <f>IF(AND('#2 - Sample and Action Tracker'!N150&lt;&gt;""),1,0)</f>
        <v>0</v>
      </c>
      <c r="H141" t="b">
        <f>IF(AND(OR('#2 - Sample and Action Tracker'!N150&gt;0,'#2 - Sample and Action Tracker'!N150=$E$3),'#2 - Sample and Action Tracker'!N150&lt;&gt;$E$2,'#2 - Sample and Action Tracker'!N150&lt;&gt;$E$4,'#2 - Sample and Action Tracker'!N150&lt;&gt;""), TRUE, FALSE)</f>
        <v>0</v>
      </c>
      <c r="I141" t="b">
        <f>IF(AND('#2 - Sample and Action Tracker'!N150&lt;&gt;$E$2,'#2 - Sample and Action Tracker'!N150&lt;&gt;$E$3,'#2 - Sample and Action Tracker'!N150&lt;&gt;$E$4,'#2 - Sample and Action Tracker'!N150&lt;&gt;""),IF('#2 - Sample and Action Tracker'!N150&gt;'#1 - Facility Info'!$D$24, TRUE, FALSE),FALSE)</f>
        <v>0</v>
      </c>
      <c r="R141" s="14">
        <f>IF(OR('#2 - Sample and Action Tracker'!Q150='HIDE DROP DOWNS'!$J$2,'#2 - Sample and Action Tracker'!Q150='HIDE DROP DOWNS'!$J$3),0,IF('#2 - Sample and Action Tracker'!R150='HIDE DROP DOWNS'!$M$3,1,0))</f>
        <v>0</v>
      </c>
      <c r="S141" s="14">
        <f>IF(OR('#2 - Sample and Action Tracker'!Q150='HIDE DROP DOWNS'!$J$2,'#2 - Sample and Action Tracker'!Q150='HIDE DROP DOWNS'!$J$3),0,IF('#2 - Sample and Action Tracker'!R150='HIDE DROP DOWNS'!$M$4,1,0))</f>
        <v>0</v>
      </c>
      <c r="T141" s="14">
        <f>IF(OR('#2 - Sample and Action Tracker'!$Q150='HIDE DROP DOWNS'!$J$2,'#2 - Sample and Action Tracker'!$Q150='HIDE DROP DOWNS'!$J$3),0,IF('#2 - Sample and Action Tracker'!$R150='HIDE DROP DOWNS'!$M$5,1,0))</f>
        <v>0</v>
      </c>
      <c r="U141" s="14">
        <f>IF(OR('#2 - Sample and Action Tracker'!$S150='HIDE DROP DOWNS'!$K$2,'#2 - Sample and Action Tracker'!$S150='HIDE DROP DOWNS'!$K$3),0,IF('#2 - Sample and Action Tracker'!$T150='HIDE DROP DOWNS'!$M$3,1,0))</f>
        <v>0</v>
      </c>
      <c r="V141" s="14">
        <f>IF(OR('#2 - Sample and Action Tracker'!$S150='HIDE DROP DOWNS'!$K$2,'#2 - Sample and Action Tracker'!$S150='HIDE DROP DOWNS'!$K$3),0,IF('#2 - Sample and Action Tracker'!$T150='HIDE DROP DOWNS'!$M$4,1,0))</f>
        <v>0</v>
      </c>
      <c r="W141" s="14">
        <f>IF(OR('#2 - Sample and Action Tracker'!$S150='HIDE DROP DOWNS'!$K$2,'#2 - Sample and Action Tracker'!$S150='HIDE DROP DOWNS'!$K$3),0,IF('#2 - Sample and Action Tracker'!$T150='HIDE DROP DOWNS'!$M$5,1,0))</f>
        <v>0</v>
      </c>
      <c r="X141" s="14">
        <f>IF(OR('#2 - Sample and Action Tracker'!$U150='HIDE DROP DOWNS'!$L$2,'#2 - Sample and Action Tracker'!$U150='HIDE DROP DOWNS'!$L$3),0,IF('#2 - Sample and Action Tracker'!$V150='HIDE DROP DOWNS'!$M$3,1,0))</f>
        <v>0</v>
      </c>
      <c r="Y141" s="14">
        <f>IF(OR('#2 - Sample and Action Tracker'!$U150='HIDE DROP DOWNS'!$L$2,'#2 - Sample and Action Tracker'!$U150='HIDE DROP DOWNS'!$L$3),0,IF('#2 - Sample and Action Tracker'!$V150='HIDE DROP DOWNS'!$M$4,1,0))</f>
        <v>0</v>
      </c>
      <c r="Z141" s="14">
        <f>IF(OR('#2 - Sample and Action Tracker'!$U150='HIDE DROP DOWNS'!$L$2,'#2 - Sample and Action Tracker'!$U150='HIDE DROP DOWNS'!$L$3),0,IF('#2 - Sample and Action Tracker'!$V150='HIDE DROP DOWNS'!$M$5,1,0))</f>
        <v>0</v>
      </c>
      <c r="AA141" s="45"/>
    </row>
    <row r="142" spans="6:27" x14ac:dyDescent="0.25">
      <c r="F142" s="3" t="str">
        <f>IF('#2 - Sample and Action Tracker'!F151="","",'#2 - Sample and Action Tracker'!F151)</f>
        <v/>
      </c>
      <c r="G142">
        <f>IF(AND('#2 - Sample and Action Tracker'!N151&lt;&gt;""),1,0)</f>
        <v>0</v>
      </c>
      <c r="H142" t="b">
        <f>IF(AND(OR('#2 - Sample and Action Tracker'!N151&gt;0,'#2 - Sample and Action Tracker'!N151=$E$3),'#2 - Sample and Action Tracker'!N151&lt;&gt;$E$2,'#2 - Sample and Action Tracker'!N151&lt;&gt;$E$4,'#2 - Sample and Action Tracker'!N151&lt;&gt;""), TRUE, FALSE)</f>
        <v>0</v>
      </c>
      <c r="I142" t="b">
        <f>IF(AND('#2 - Sample and Action Tracker'!N151&lt;&gt;$E$2,'#2 - Sample and Action Tracker'!N151&lt;&gt;$E$3,'#2 - Sample and Action Tracker'!N151&lt;&gt;$E$4,'#2 - Sample and Action Tracker'!N151&lt;&gt;""),IF('#2 - Sample and Action Tracker'!N151&gt;'#1 - Facility Info'!$D$24, TRUE, FALSE),FALSE)</f>
        <v>0</v>
      </c>
      <c r="R142" s="14">
        <f>IF(OR('#2 - Sample and Action Tracker'!Q151='HIDE DROP DOWNS'!$J$2,'#2 - Sample and Action Tracker'!Q151='HIDE DROP DOWNS'!$J$3),0,IF('#2 - Sample and Action Tracker'!R151='HIDE DROP DOWNS'!$M$3,1,0))</f>
        <v>0</v>
      </c>
      <c r="S142" s="14">
        <f>IF(OR('#2 - Sample and Action Tracker'!Q151='HIDE DROP DOWNS'!$J$2,'#2 - Sample and Action Tracker'!Q151='HIDE DROP DOWNS'!$J$3),0,IF('#2 - Sample and Action Tracker'!R151='HIDE DROP DOWNS'!$M$4,1,0))</f>
        <v>0</v>
      </c>
      <c r="T142" s="14">
        <f>IF(OR('#2 - Sample and Action Tracker'!$Q151='HIDE DROP DOWNS'!$J$2,'#2 - Sample and Action Tracker'!$Q151='HIDE DROP DOWNS'!$J$3),0,IF('#2 - Sample and Action Tracker'!$R151='HIDE DROP DOWNS'!$M$5,1,0))</f>
        <v>0</v>
      </c>
      <c r="U142" s="14">
        <f>IF(OR('#2 - Sample and Action Tracker'!$S151='HIDE DROP DOWNS'!$K$2,'#2 - Sample and Action Tracker'!$S151='HIDE DROP DOWNS'!$K$3),0,IF('#2 - Sample and Action Tracker'!$T151='HIDE DROP DOWNS'!$M$3,1,0))</f>
        <v>0</v>
      </c>
      <c r="V142" s="14">
        <f>IF(OR('#2 - Sample and Action Tracker'!$S151='HIDE DROP DOWNS'!$K$2,'#2 - Sample and Action Tracker'!$S151='HIDE DROP DOWNS'!$K$3),0,IF('#2 - Sample and Action Tracker'!$T151='HIDE DROP DOWNS'!$M$4,1,0))</f>
        <v>0</v>
      </c>
      <c r="W142" s="14">
        <f>IF(OR('#2 - Sample and Action Tracker'!$S151='HIDE DROP DOWNS'!$K$2,'#2 - Sample and Action Tracker'!$S151='HIDE DROP DOWNS'!$K$3),0,IF('#2 - Sample and Action Tracker'!$T151='HIDE DROP DOWNS'!$M$5,1,0))</f>
        <v>0</v>
      </c>
      <c r="X142" s="14">
        <f>IF(OR('#2 - Sample and Action Tracker'!$U151='HIDE DROP DOWNS'!$L$2,'#2 - Sample and Action Tracker'!$U151='HIDE DROP DOWNS'!$L$3),0,IF('#2 - Sample and Action Tracker'!$V151='HIDE DROP DOWNS'!$M$3,1,0))</f>
        <v>0</v>
      </c>
      <c r="Y142" s="14">
        <f>IF(OR('#2 - Sample and Action Tracker'!$U151='HIDE DROP DOWNS'!$L$2,'#2 - Sample and Action Tracker'!$U151='HIDE DROP DOWNS'!$L$3),0,IF('#2 - Sample and Action Tracker'!$V151='HIDE DROP DOWNS'!$M$4,1,0))</f>
        <v>0</v>
      </c>
      <c r="Z142" s="14">
        <f>IF(OR('#2 - Sample and Action Tracker'!$U151='HIDE DROP DOWNS'!$L$2,'#2 - Sample and Action Tracker'!$U151='HIDE DROP DOWNS'!$L$3),0,IF('#2 - Sample and Action Tracker'!$V151='HIDE DROP DOWNS'!$M$5,1,0))</f>
        <v>0</v>
      </c>
      <c r="AA142" s="45"/>
    </row>
    <row r="143" spans="6:27" x14ac:dyDescent="0.25">
      <c r="F143" s="3" t="str">
        <f>IF('#2 - Sample and Action Tracker'!F152="","",'#2 - Sample and Action Tracker'!F152)</f>
        <v/>
      </c>
      <c r="G143">
        <f>IF(AND('#2 - Sample and Action Tracker'!N152&lt;&gt;""),1,0)</f>
        <v>0</v>
      </c>
      <c r="H143" t="b">
        <f>IF(AND(OR('#2 - Sample and Action Tracker'!N152&gt;0,'#2 - Sample and Action Tracker'!N152=$E$3),'#2 - Sample and Action Tracker'!N152&lt;&gt;$E$2,'#2 - Sample and Action Tracker'!N152&lt;&gt;$E$4,'#2 - Sample and Action Tracker'!N152&lt;&gt;""), TRUE, FALSE)</f>
        <v>0</v>
      </c>
      <c r="I143" t="b">
        <f>IF(AND('#2 - Sample and Action Tracker'!N152&lt;&gt;$E$2,'#2 - Sample and Action Tracker'!N152&lt;&gt;$E$3,'#2 - Sample and Action Tracker'!N152&lt;&gt;$E$4,'#2 - Sample and Action Tracker'!N152&lt;&gt;""),IF('#2 - Sample and Action Tracker'!N152&gt;'#1 - Facility Info'!$D$24, TRUE, FALSE),FALSE)</f>
        <v>0</v>
      </c>
      <c r="R143" s="14">
        <f>IF(OR('#2 - Sample and Action Tracker'!Q152='HIDE DROP DOWNS'!$J$2,'#2 - Sample and Action Tracker'!Q152='HIDE DROP DOWNS'!$J$3),0,IF('#2 - Sample and Action Tracker'!R152='HIDE DROP DOWNS'!$M$3,1,0))</f>
        <v>0</v>
      </c>
      <c r="S143" s="14">
        <f>IF(OR('#2 - Sample and Action Tracker'!Q152='HIDE DROP DOWNS'!$J$2,'#2 - Sample and Action Tracker'!Q152='HIDE DROP DOWNS'!$J$3),0,IF('#2 - Sample and Action Tracker'!R152='HIDE DROP DOWNS'!$M$4,1,0))</f>
        <v>0</v>
      </c>
      <c r="T143" s="14">
        <f>IF(OR('#2 - Sample and Action Tracker'!$Q152='HIDE DROP DOWNS'!$J$2,'#2 - Sample and Action Tracker'!$Q152='HIDE DROP DOWNS'!$J$3),0,IF('#2 - Sample and Action Tracker'!$R152='HIDE DROP DOWNS'!$M$5,1,0))</f>
        <v>0</v>
      </c>
      <c r="U143" s="14">
        <f>IF(OR('#2 - Sample and Action Tracker'!$S152='HIDE DROP DOWNS'!$K$2,'#2 - Sample and Action Tracker'!$S152='HIDE DROP DOWNS'!$K$3),0,IF('#2 - Sample and Action Tracker'!$T152='HIDE DROP DOWNS'!$M$3,1,0))</f>
        <v>0</v>
      </c>
      <c r="V143" s="14">
        <f>IF(OR('#2 - Sample and Action Tracker'!$S152='HIDE DROP DOWNS'!$K$2,'#2 - Sample and Action Tracker'!$S152='HIDE DROP DOWNS'!$K$3),0,IF('#2 - Sample and Action Tracker'!$T152='HIDE DROP DOWNS'!$M$4,1,0))</f>
        <v>0</v>
      </c>
      <c r="W143" s="14">
        <f>IF(OR('#2 - Sample and Action Tracker'!$S152='HIDE DROP DOWNS'!$K$2,'#2 - Sample and Action Tracker'!$S152='HIDE DROP DOWNS'!$K$3),0,IF('#2 - Sample and Action Tracker'!$T152='HIDE DROP DOWNS'!$M$5,1,0))</f>
        <v>0</v>
      </c>
      <c r="X143" s="14">
        <f>IF(OR('#2 - Sample and Action Tracker'!$U152='HIDE DROP DOWNS'!$L$2,'#2 - Sample and Action Tracker'!$U152='HIDE DROP DOWNS'!$L$3),0,IF('#2 - Sample and Action Tracker'!$V152='HIDE DROP DOWNS'!$M$3,1,0))</f>
        <v>0</v>
      </c>
      <c r="Y143" s="14">
        <f>IF(OR('#2 - Sample and Action Tracker'!$U152='HIDE DROP DOWNS'!$L$2,'#2 - Sample and Action Tracker'!$U152='HIDE DROP DOWNS'!$L$3),0,IF('#2 - Sample and Action Tracker'!$V152='HIDE DROP DOWNS'!$M$4,1,0))</f>
        <v>0</v>
      </c>
      <c r="Z143" s="14">
        <f>IF(OR('#2 - Sample and Action Tracker'!$U152='HIDE DROP DOWNS'!$L$2,'#2 - Sample and Action Tracker'!$U152='HIDE DROP DOWNS'!$L$3),0,IF('#2 - Sample and Action Tracker'!$V152='HIDE DROP DOWNS'!$M$5,1,0))</f>
        <v>0</v>
      </c>
      <c r="AA143" s="45"/>
    </row>
    <row r="144" spans="6:27" x14ac:dyDescent="0.25">
      <c r="F144" s="3" t="str">
        <f>IF('#2 - Sample and Action Tracker'!F153="","",'#2 - Sample and Action Tracker'!F153)</f>
        <v/>
      </c>
      <c r="G144">
        <f>IF(AND('#2 - Sample and Action Tracker'!N153&lt;&gt;""),1,0)</f>
        <v>0</v>
      </c>
      <c r="H144" t="b">
        <f>IF(AND(OR('#2 - Sample and Action Tracker'!N153&gt;0,'#2 - Sample and Action Tracker'!N153=$E$3),'#2 - Sample and Action Tracker'!N153&lt;&gt;$E$2,'#2 - Sample and Action Tracker'!N153&lt;&gt;$E$4,'#2 - Sample and Action Tracker'!N153&lt;&gt;""), TRUE, FALSE)</f>
        <v>0</v>
      </c>
      <c r="I144" t="b">
        <f>IF(AND('#2 - Sample and Action Tracker'!N153&lt;&gt;$E$2,'#2 - Sample and Action Tracker'!N153&lt;&gt;$E$3,'#2 - Sample and Action Tracker'!N153&lt;&gt;$E$4,'#2 - Sample and Action Tracker'!N153&lt;&gt;""),IF('#2 - Sample and Action Tracker'!N153&gt;'#1 - Facility Info'!$D$24, TRUE, FALSE),FALSE)</f>
        <v>0</v>
      </c>
      <c r="R144" s="14">
        <f>IF(OR('#2 - Sample and Action Tracker'!Q153='HIDE DROP DOWNS'!$J$2,'#2 - Sample and Action Tracker'!Q153='HIDE DROP DOWNS'!$J$3),0,IF('#2 - Sample and Action Tracker'!R153='HIDE DROP DOWNS'!$M$3,1,0))</f>
        <v>0</v>
      </c>
      <c r="S144" s="14">
        <f>IF(OR('#2 - Sample and Action Tracker'!Q153='HIDE DROP DOWNS'!$J$2,'#2 - Sample and Action Tracker'!Q153='HIDE DROP DOWNS'!$J$3),0,IF('#2 - Sample and Action Tracker'!R153='HIDE DROP DOWNS'!$M$4,1,0))</f>
        <v>0</v>
      </c>
      <c r="T144" s="14">
        <f>IF(OR('#2 - Sample and Action Tracker'!$Q153='HIDE DROP DOWNS'!$J$2,'#2 - Sample and Action Tracker'!$Q153='HIDE DROP DOWNS'!$J$3),0,IF('#2 - Sample and Action Tracker'!$R153='HIDE DROP DOWNS'!$M$5,1,0))</f>
        <v>0</v>
      </c>
      <c r="U144" s="14">
        <f>IF(OR('#2 - Sample and Action Tracker'!$S153='HIDE DROP DOWNS'!$K$2,'#2 - Sample and Action Tracker'!$S153='HIDE DROP DOWNS'!$K$3),0,IF('#2 - Sample and Action Tracker'!$T153='HIDE DROP DOWNS'!$M$3,1,0))</f>
        <v>0</v>
      </c>
      <c r="V144" s="14">
        <f>IF(OR('#2 - Sample and Action Tracker'!$S153='HIDE DROP DOWNS'!$K$2,'#2 - Sample and Action Tracker'!$S153='HIDE DROP DOWNS'!$K$3),0,IF('#2 - Sample and Action Tracker'!$T153='HIDE DROP DOWNS'!$M$4,1,0))</f>
        <v>0</v>
      </c>
      <c r="W144" s="14">
        <f>IF(OR('#2 - Sample and Action Tracker'!$S153='HIDE DROP DOWNS'!$K$2,'#2 - Sample and Action Tracker'!$S153='HIDE DROP DOWNS'!$K$3),0,IF('#2 - Sample and Action Tracker'!$T153='HIDE DROP DOWNS'!$M$5,1,0))</f>
        <v>0</v>
      </c>
      <c r="X144" s="14">
        <f>IF(OR('#2 - Sample and Action Tracker'!$U153='HIDE DROP DOWNS'!$L$2,'#2 - Sample and Action Tracker'!$U153='HIDE DROP DOWNS'!$L$3),0,IF('#2 - Sample and Action Tracker'!$V153='HIDE DROP DOWNS'!$M$3,1,0))</f>
        <v>0</v>
      </c>
      <c r="Y144" s="14">
        <f>IF(OR('#2 - Sample and Action Tracker'!$U153='HIDE DROP DOWNS'!$L$2,'#2 - Sample and Action Tracker'!$U153='HIDE DROP DOWNS'!$L$3),0,IF('#2 - Sample and Action Tracker'!$V153='HIDE DROP DOWNS'!$M$4,1,0))</f>
        <v>0</v>
      </c>
      <c r="Z144" s="14">
        <f>IF(OR('#2 - Sample and Action Tracker'!$U153='HIDE DROP DOWNS'!$L$2,'#2 - Sample and Action Tracker'!$U153='HIDE DROP DOWNS'!$L$3),0,IF('#2 - Sample and Action Tracker'!$V153='HIDE DROP DOWNS'!$M$5,1,0))</f>
        <v>0</v>
      </c>
      <c r="AA144" s="45"/>
    </row>
    <row r="145" spans="6:27" x14ac:dyDescent="0.25">
      <c r="F145" s="3" t="str">
        <f>IF('#2 - Sample and Action Tracker'!F154="","",'#2 - Sample and Action Tracker'!F154)</f>
        <v/>
      </c>
      <c r="G145">
        <f>IF(AND('#2 - Sample and Action Tracker'!N154&lt;&gt;""),1,0)</f>
        <v>0</v>
      </c>
      <c r="H145" t="b">
        <f>IF(AND(OR('#2 - Sample and Action Tracker'!N154&gt;0,'#2 - Sample and Action Tracker'!N154=$E$3),'#2 - Sample and Action Tracker'!N154&lt;&gt;$E$2,'#2 - Sample and Action Tracker'!N154&lt;&gt;$E$4,'#2 - Sample and Action Tracker'!N154&lt;&gt;""), TRUE, FALSE)</f>
        <v>0</v>
      </c>
      <c r="I145" t="b">
        <f>IF(AND('#2 - Sample and Action Tracker'!N154&lt;&gt;$E$2,'#2 - Sample and Action Tracker'!N154&lt;&gt;$E$3,'#2 - Sample and Action Tracker'!N154&lt;&gt;$E$4,'#2 - Sample and Action Tracker'!N154&lt;&gt;""),IF('#2 - Sample and Action Tracker'!N154&gt;'#1 - Facility Info'!$D$24, TRUE, FALSE),FALSE)</f>
        <v>0</v>
      </c>
      <c r="R145" s="14">
        <f>IF(OR('#2 - Sample and Action Tracker'!Q154='HIDE DROP DOWNS'!$J$2,'#2 - Sample and Action Tracker'!Q154='HIDE DROP DOWNS'!$J$3),0,IF('#2 - Sample and Action Tracker'!R154='HIDE DROP DOWNS'!$M$3,1,0))</f>
        <v>0</v>
      </c>
      <c r="S145" s="14">
        <f>IF(OR('#2 - Sample and Action Tracker'!Q154='HIDE DROP DOWNS'!$J$2,'#2 - Sample and Action Tracker'!Q154='HIDE DROP DOWNS'!$J$3),0,IF('#2 - Sample and Action Tracker'!R154='HIDE DROP DOWNS'!$M$4,1,0))</f>
        <v>0</v>
      </c>
      <c r="T145" s="14">
        <f>IF(OR('#2 - Sample and Action Tracker'!$Q154='HIDE DROP DOWNS'!$J$2,'#2 - Sample and Action Tracker'!$Q154='HIDE DROP DOWNS'!$J$3),0,IF('#2 - Sample and Action Tracker'!$R154='HIDE DROP DOWNS'!$M$5,1,0))</f>
        <v>0</v>
      </c>
      <c r="U145" s="14">
        <f>IF(OR('#2 - Sample and Action Tracker'!$S154='HIDE DROP DOWNS'!$K$2,'#2 - Sample and Action Tracker'!$S154='HIDE DROP DOWNS'!$K$3),0,IF('#2 - Sample and Action Tracker'!$T154='HIDE DROP DOWNS'!$M$3,1,0))</f>
        <v>0</v>
      </c>
      <c r="V145" s="14">
        <f>IF(OR('#2 - Sample and Action Tracker'!$S154='HIDE DROP DOWNS'!$K$2,'#2 - Sample and Action Tracker'!$S154='HIDE DROP DOWNS'!$K$3),0,IF('#2 - Sample and Action Tracker'!$T154='HIDE DROP DOWNS'!$M$4,1,0))</f>
        <v>0</v>
      </c>
      <c r="W145" s="14">
        <f>IF(OR('#2 - Sample and Action Tracker'!$S154='HIDE DROP DOWNS'!$K$2,'#2 - Sample and Action Tracker'!$S154='HIDE DROP DOWNS'!$K$3),0,IF('#2 - Sample and Action Tracker'!$T154='HIDE DROP DOWNS'!$M$5,1,0))</f>
        <v>0</v>
      </c>
      <c r="X145" s="14">
        <f>IF(OR('#2 - Sample and Action Tracker'!$U154='HIDE DROP DOWNS'!$L$2,'#2 - Sample and Action Tracker'!$U154='HIDE DROP DOWNS'!$L$3),0,IF('#2 - Sample and Action Tracker'!$V154='HIDE DROP DOWNS'!$M$3,1,0))</f>
        <v>0</v>
      </c>
      <c r="Y145" s="14">
        <f>IF(OR('#2 - Sample and Action Tracker'!$U154='HIDE DROP DOWNS'!$L$2,'#2 - Sample and Action Tracker'!$U154='HIDE DROP DOWNS'!$L$3),0,IF('#2 - Sample and Action Tracker'!$V154='HIDE DROP DOWNS'!$M$4,1,0))</f>
        <v>0</v>
      </c>
      <c r="Z145" s="14">
        <f>IF(OR('#2 - Sample and Action Tracker'!$U154='HIDE DROP DOWNS'!$L$2,'#2 - Sample and Action Tracker'!$U154='HIDE DROP DOWNS'!$L$3),0,IF('#2 - Sample and Action Tracker'!$V154='HIDE DROP DOWNS'!$M$5,1,0))</f>
        <v>0</v>
      </c>
      <c r="AA145" s="45"/>
    </row>
    <row r="146" spans="6:27" x14ac:dyDescent="0.25">
      <c r="F146" s="3" t="str">
        <f>IF('#2 - Sample and Action Tracker'!F155="","",'#2 - Sample and Action Tracker'!F155)</f>
        <v/>
      </c>
      <c r="G146">
        <f>IF(AND('#2 - Sample and Action Tracker'!N155&lt;&gt;""),1,0)</f>
        <v>0</v>
      </c>
      <c r="H146" t="b">
        <f>IF(AND(OR('#2 - Sample and Action Tracker'!N155&gt;0,'#2 - Sample and Action Tracker'!N155=$E$3),'#2 - Sample and Action Tracker'!N155&lt;&gt;$E$2,'#2 - Sample and Action Tracker'!N155&lt;&gt;$E$4,'#2 - Sample and Action Tracker'!N155&lt;&gt;""), TRUE, FALSE)</f>
        <v>0</v>
      </c>
      <c r="I146" t="b">
        <f>IF(AND('#2 - Sample and Action Tracker'!N155&lt;&gt;$E$2,'#2 - Sample and Action Tracker'!N155&lt;&gt;$E$3,'#2 - Sample and Action Tracker'!N155&lt;&gt;$E$4,'#2 - Sample and Action Tracker'!N155&lt;&gt;""),IF('#2 - Sample and Action Tracker'!N155&gt;'#1 - Facility Info'!$D$24, TRUE, FALSE),FALSE)</f>
        <v>0</v>
      </c>
      <c r="R146" s="14">
        <f>IF(OR('#2 - Sample and Action Tracker'!Q155='HIDE DROP DOWNS'!$J$2,'#2 - Sample and Action Tracker'!Q155='HIDE DROP DOWNS'!$J$3),0,IF('#2 - Sample and Action Tracker'!R155='HIDE DROP DOWNS'!$M$3,1,0))</f>
        <v>0</v>
      </c>
      <c r="S146" s="14">
        <f>IF(OR('#2 - Sample and Action Tracker'!Q155='HIDE DROP DOWNS'!$J$2,'#2 - Sample and Action Tracker'!Q155='HIDE DROP DOWNS'!$J$3),0,IF('#2 - Sample and Action Tracker'!R155='HIDE DROP DOWNS'!$M$4,1,0))</f>
        <v>0</v>
      </c>
      <c r="T146" s="14">
        <f>IF(OR('#2 - Sample and Action Tracker'!$Q155='HIDE DROP DOWNS'!$J$2,'#2 - Sample and Action Tracker'!$Q155='HIDE DROP DOWNS'!$J$3),0,IF('#2 - Sample and Action Tracker'!$R155='HIDE DROP DOWNS'!$M$5,1,0))</f>
        <v>0</v>
      </c>
      <c r="U146" s="14">
        <f>IF(OR('#2 - Sample and Action Tracker'!$S155='HIDE DROP DOWNS'!$K$2,'#2 - Sample and Action Tracker'!$S155='HIDE DROP DOWNS'!$K$3),0,IF('#2 - Sample and Action Tracker'!$T155='HIDE DROP DOWNS'!$M$3,1,0))</f>
        <v>0</v>
      </c>
      <c r="V146" s="14">
        <f>IF(OR('#2 - Sample and Action Tracker'!$S155='HIDE DROP DOWNS'!$K$2,'#2 - Sample and Action Tracker'!$S155='HIDE DROP DOWNS'!$K$3),0,IF('#2 - Sample and Action Tracker'!$T155='HIDE DROP DOWNS'!$M$4,1,0))</f>
        <v>0</v>
      </c>
      <c r="W146" s="14">
        <f>IF(OR('#2 - Sample and Action Tracker'!$S155='HIDE DROP DOWNS'!$K$2,'#2 - Sample and Action Tracker'!$S155='HIDE DROP DOWNS'!$K$3),0,IF('#2 - Sample and Action Tracker'!$T155='HIDE DROP DOWNS'!$M$5,1,0))</f>
        <v>0</v>
      </c>
      <c r="X146" s="14">
        <f>IF(OR('#2 - Sample and Action Tracker'!$U155='HIDE DROP DOWNS'!$L$2,'#2 - Sample and Action Tracker'!$U155='HIDE DROP DOWNS'!$L$3),0,IF('#2 - Sample and Action Tracker'!$V155='HIDE DROP DOWNS'!$M$3,1,0))</f>
        <v>0</v>
      </c>
      <c r="Y146" s="14">
        <f>IF(OR('#2 - Sample and Action Tracker'!$U155='HIDE DROP DOWNS'!$L$2,'#2 - Sample and Action Tracker'!$U155='HIDE DROP DOWNS'!$L$3),0,IF('#2 - Sample and Action Tracker'!$V155='HIDE DROP DOWNS'!$M$4,1,0))</f>
        <v>0</v>
      </c>
      <c r="Z146" s="14">
        <f>IF(OR('#2 - Sample and Action Tracker'!$U155='HIDE DROP DOWNS'!$L$2,'#2 - Sample and Action Tracker'!$U155='HIDE DROP DOWNS'!$L$3),0,IF('#2 - Sample and Action Tracker'!$V155='HIDE DROP DOWNS'!$M$5,1,0))</f>
        <v>0</v>
      </c>
      <c r="AA146" s="45"/>
    </row>
    <row r="147" spans="6:27" x14ac:dyDescent="0.25">
      <c r="F147" s="3" t="str">
        <f>IF('#2 - Sample and Action Tracker'!F156="","",'#2 - Sample and Action Tracker'!F156)</f>
        <v/>
      </c>
      <c r="G147">
        <f>IF(AND('#2 - Sample and Action Tracker'!N156&lt;&gt;""),1,0)</f>
        <v>0</v>
      </c>
      <c r="H147" t="b">
        <f>IF(AND(OR('#2 - Sample and Action Tracker'!N156&gt;0,'#2 - Sample and Action Tracker'!N156=$E$3),'#2 - Sample and Action Tracker'!N156&lt;&gt;$E$2,'#2 - Sample and Action Tracker'!N156&lt;&gt;$E$4,'#2 - Sample and Action Tracker'!N156&lt;&gt;""), TRUE, FALSE)</f>
        <v>0</v>
      </c>
      <c r="I147" t="b">
        <f>IF(AND('#2 - Sample and Action Tracker'!N156&lt;&gt;$E$2,'#2 - Sample and Action Tracker'!N156&lt;&gt;$E$3,'#2 - Sample and Action Tracker'!N156&lt;&gt;$E$4,'#2 - Sample and Action Tracker'!N156&lt;&gt;""),IF('#2 - Sample and Action Tracker'!N156&gt;'#1 - Facility Info'!$D$24, TRUE, FALSE),FALSE)</f>
        <v>0</v>
      </c>
      <c r="R147" s="14">
        <f>IF(OR('#2 - Sample and Action Tracker'!Q156='HIDE DROP DOWNS'!$J$2,'#2 - Sample and Action Tracker'!Q156='HIDE DROP DOWNS'!$J$3),0,IF('#2 - Sample and Action Tracker'!R156='HIDE DROP DOWNS'!$M$3,1,0))</f>
        <v>0</v>
      </c>
      <c r="S147" s="14">
        <f>IF(OR('#2 - Sample and Action Tracker'!Q156='HIDE DROP DOWNS'!$J$2,'#2 - Sample and Action Tracker'!Q156='HIDE DROP DOWNS'!$J$3),0,IF('#2 - Sample and Action Tracker'!R156='HIDE DROP DOWNS'!$M$4,1,0))</f>
        <v>0</v>
      </c>
      <c r="T147" s="14">
        <f>IF(OR('#2 - Sample and Action Tracker'!$Q156='HIDE DROP DOWNS'!$J$2,'#2 - Sample and Action Tracker'!$Q156='HIDE DROP DOWNS'!$J$3),0,IF('#2 - Sample and Action Tracker'!$R156='HIDE DROP DOWNS'!$M$5,1,0))</f>
        <v>0</v>
      </c>
      <c r="U147" s="14">
        <f>IF(OR('#2 - Sample and Action Tracker'!$S156='HIDE DROP DOWNS'!$K$2,'#2 - Sample and Action Tracker'!$S156='HIDE DROP DOWNS'!$K$3),0,IF('#2 - Sample and Action Tracker'!$T156='HIDE DROP DOWNS'!$M$3,1,0))</f>
        <v>0</v>
      </c>
      <c r="V147" s="14">
        <f>IF(OR('#2 - Sample and Action Tracker'!$S156='HIDE DROP DOWNS'!$K$2,'#2 - Sample and Action Tracker'!$S156='HIDE DROP DOWNS'!$K$3),0,IF('#2 - Sample and Action Tracker'!$T156='HIDE DROP DOWNS'!$M$4,1,0))</f>
        <v>0</v>
      </c>
      <c r="W147" s="14">
        <f>IF(OR('#2 - Sample and Action Tracker'!$S156='HIDE DROP DOWNS'!$K$2,'#2 - Sample and Action Tracker'!$S156='HIDE DROP DOWNS'!$K$3),0,IF('#2 - Sample and Action Tracker'!$T156='HIDE DROP DOWNS'!$M$5,1,0))</f>
        <v>0</v>
      </c>
      <c r="X147" s="14">
        <f>IF(OR('#2 - Sample and Action Tracker'!$U156='HIDE DROP DOWNS'!$L$2,'#2 - Sample and Action Tracker'!$U156='HIDE DROP DOWNS'!$L$3),0,IF('#2 - Sample and Action Tracker'!$V156='HIDE DROP DOWNS'!$M$3,1,0))</f>
        <v>0</v>
      </c>
      <c r="Y147" s="14">
        <f>IF(OR('#2 - Sample and Action Tracker'!$U156='HIDE DROP DOWNS'!$L$2,'#2 - Sample and Action Tracker'!$U156='HIDE DROP DOWNS'!$L$3),0,IF('#2 - Sample and Action Tracker'!$V156='HIDE DROP DOWNS'!$M$4,1,0))</f>
        <v>0</v>
      </c>
      <c r="Z147" s="14">
        <f>IF(OR('#2 - Sample and Action Tracker'!$U156='HIDE DROP DOWNS'!$L$2,'#2 - Sample and Action Tracker'!$U156='HIDE DROP DOWNS'!$L$3),0,IF('#2 - Sample and Action Tracker'!$V156='HIDE DROP DOWNS'!$M$5,1,0))</f>
        <v>0</v>
      </c>
      <c r="AA147" s="45"/>
    </row>
    <row r="148" spans="6:27" x14ac:dyDescent="0.25">
      <c r="F148" s="3" t="str">
        <f>IF('#2 - Sample and Action Tracker'!F157="","",'#2 - Sample and Action Tracker'!F157)</f>
        <v/>
      </c>
      <c r="G148">
        <f>IF(AND('#2 - Sample and Action Tracker'!N157&lt;&gt;""),1,0)</f>
        <v>0</v>
      </c>
      <c r="H148" t="b">
        <f>IF(AND(OR('#2 - Sample and Action Tracker'!N157&gt;0,'#2 - Sample and Action Tracker'!N157=$E$3),'#2 - Sample and Action Tracker'!N157&lt;&gt;$E$2,'#2 - Sample and Action Tracker'!N157&lt;&gt;$E$4,'#2 - Sample and Action Tracker'!N157&lt;&gt;""), TRUE, FALSE)</f>
        <v>0</v>
      </c>
      <c r="I148" t="b">
        <f>IF(AND('#2 - Sample and Action Tracker'!N157&lt;&gt;$E$2,'#2 - Sample and Action Tracker'!N157&lt;&gt;$E$3,'#2 - Sample and Action Tracker'!N157&lt;&gt;$E$4,'#2 - Sample and Action Tracker'!N157&lt;&gt;""),IF('#2 - Sample and Action Tracker'!N157&gt;'#1 - Facility Info'!$D$24, TRUE, FALSE),FALSE)</f>
        <v>0</v>
      </c>
      <c r="R148" s="14">
        <f>IF(OR('#2 - Sample and Action Tracker'!Q157='HIDE DROP DOWNS'!$J$2,'#2 - Sample and Action Tracker'!Q157='HIDE DROP DOWNS'!$J$3),0,IF('#2 - Sample and Action Tracker'!R157='HIDE DROP DOWNS'!$M$3,1,0))</f>
        <v>0</v>
      </c>
      <c r="S148" s="14">
        <f>IF(OR('#2 - Sample and Action Tracker'!Q157='HIDE DROP DOWNS'!$J$2,'#2 - Sample and Action Tracker'!Q157='HIDE DROP DOWNS'!$J$3),0,IF('#2 - Sample and Action Tracker'!R157='HIDE DROP DOWNS'!$M$4,1,0))</f>
        <v>0</v>
      </c>
      <c r="T148" s="14">
        <f>IF(OR('#2 - Sample and Action Tracker'!$Q157='HIDE DROP DOWNS'!$J$2,'#2 - Sample and Action Tracker'!$Q157='HIDE DROP DOWNS'!$J$3),0,IF('#2 - Sample and Action Tracker'!$R157='HIDE DROP DOWNS'!$M$5,1,0))</f>
        <v>0</v>
      </c>
      <c r="U148" s="14">
        <f>IF(OR('#2 - Sample and Action Tracker'!$S157='HIDE DROP DOWNS'!$K$2,'#2 - Sample and Action Tracker'!$S157='HIDE DROP DOWNS'!$K$3),0,IF('#2 - Sample and Action Tracker'!$T157='HIDE DROP DOWNS'!$M$3,1,0))</f>
        <v>0</v>
      </c>
      <c r="V148" s="14">
        <f>IF(OR('#2 - Sample and Action Tracker'!$S157='HIDE DROP DOWNS'!$K$2,'#2 - Sample and Action Tracker'!$S157='HIDE DROP DOWNS'!$K$3),0,IF('#2 - Sample and Action Tracker'!$T157='HIDE DROP DOWNS'!$M$4,1,0))</f>
        <v>0</v>
      </c>
      <c r="W148" s="14">
        <f>IF(OR('#2 - Sample and Action Tracker'!$S157='HIDE DROP DOWNS'!$K$2,'#2 - Sample and Action Tracker'!$S157='HIDE DROP DOWNS'!$K$3),0,IF('#2 - Sample and Action Tracker'!$T157='HIDE DROP DOWNS'!$M$5,1,0))</f>
        <v>0</v>
      </c>
      <c r="X148" s="14">
        <f>IF(OR('#2 - Sample and Action Tracker'!$U157='HIDE DROP DOWNS'!$L$2,'#2 - Sample and Action Tracker'!$U157='HIDE DROP DOWNS'!$L$3),0,IF('#2 - Sample and Action Tracker'!$V157='HIDE DROP DOWNS'!$M$3,1,0))</f>
        <v>0</v>
      </c>
      <c r="Y148" s="14">
        <f>IF(OR('#2 - Sample and Action Tracker'!$U157='HIDE DROP DOWNS'!$L$2,'#2 - Sample and Action Tracker'!$U157='HIDE DROP DOWNS'!$L$3),0,IF('#2 - Sample and Action Tracker'!$V157='HIDE DROP DOWNS'!$M$4,1,0))</f>
        <v>0</v>
      </c>
      <c r="Z148" s="14">
        <f>IF(OR('#2 - Sample and Action Tracker'!$U157='HIDE DROP DOWNS'!$L$2,'#2 - Sample and Action Tracker'!$U157='HIDE DROP DOWNS'!$L$3),0,IF('#2 - Sample and Action Tracker'!$V157='HIDE DROP DOWNS'!$M$5,1,0))</f>
        <v>0</v>
      </c>
      <c r="AA148" s="45"/>
    </row>
    <row r="149" spans="6:27" x14ac:dyDescent="0.25">
      <c r="F149" s="3" t="str">
        <f>IF('#2 - Sample and Action Tracker'!F158="","",'#2 - Sample and Action Tracker'!F158)</f>
        <v/>
      </c>
      <c r="G149">
        <f>IF(AND('#2 - Sample and Action Tracker'!N158&lt;&gt;""),1,0)</f>
        <v>0</v>
      </c>
      <c r="H149" t="b">
        <f>IF(AND(OR('#2 - Sample and Action Tracker'!N158&gt;0,'#2 - Sample and Action Tracker'!N158=$E$3),'#2 - Sample and Action Tracker'!N158&lt;&gt;$E$2,'#2 - Sample and Action Tracker'!N158&lt;&gt;$E$4,'#2 - Sample and Action Tracker'!N158&lt;&gt;""), TRUE, FALSE)</f>
        <v>0</v>
      </c>
      <c r="I149" t="b">
        <f>IF(AND('#2 - Sample and Action Tracker'!N158&lt;&gt;$E$2,'#2 - Sample and Action Tracker'!N158&lt;&gt;$E$3,'#2 - Sample and Action Tracker'!N158&lt;&gt;$E$4,'#2 - Sample and Action Tracker'!N158&lt;&gt;""),IF('#2 - Sample and Action Tracker'!N158&gt;'#1 - Facility Info'!$D$24, TRUE, FALSE),FALSE)</f>
        <v>0</v>
      </c>
      <c r="R149" s="14">
        <f>IF(OR('#2 - Sample and Action Tracker'!Q158='HIDE DROP DOWNS'!$J$2,'#2 - Sample and Action Tracker'!Q158='HIDE DROP DOWNS'!$J$3),0,IF('#2 - Sample and Action Tracker'!R158='HIDE DROP DOWNS'!$M$3,1,0))</f>
        <v>0</v>
      </c>
      <c r="S149" s="14">
        <f>IF(OR('#2 - Sample and Action Tracker'!Q158='HIDE DROP DOWNS'!$J$2,'#2 - Sample and Action Tracker'!Q158='HIDE DROP DOWNS'!$J$3),0,IF('#2 - Sample and Action Tracker'!R158='HIDE DROP DOWNS'!$M$4,1,0))</f>
        <v>0</v>
      </c>
      <c r="T149" s="14">
        <f>IF(OR('#2 - Sample and Action Tracker'!$Q158='HIDE DROP DOWNS'!$J$2,'#2 - Sample and Action Tracker'!$Q158='HIDE DROP DOWNS'!$J$3),0,IF('#2 - Sample and Action Tracker'!$R158='HIDE DROP DOWNS'!$M$5,1,0))</f>
        <v>0</v>
      </c>
      <c r="U149" s="14">
        <f>IF(OR('#2 - Sample and Action Tracker'!$S158='HIDE DROP DOWNS'!$K$2,'#2 - Sample and Action Tracker'!$S158='HIDE DROP DOWNS'!$K$3),0,IF('#2 - Sample and Action Tracker'!$T158='HIDE DROP DOWNS'!$M$3,1,0))</f>
        <v>0</v>
      </c>
      <c r="V149" s="14">
        <f>IF(OR('#2 - Sample and Action Tracker'!$S158='HIDE DROP DOWNS'!$K$2,'#2 - Sample and Action Tracker'!$S158='HIDE DROP DOWNS'!$K$3),0,IF('#2 - Sample and Action Tracker'!$T158='HIDE DROP DOWNS'!$M$4,1,0))</f>
        <v>0</v>
      </c>
      <c r="W149" s="14">
        <f>IF(OR('#2 - Sample and Action Tracker'!$S158='HIDE DROP DOWNS'!$K$2,'#2 - Sample and Action Tracker'!$S158='HIDE DROP DOWNS'!$K$3),0,IF('#2 - Sample and Action Tracker'!$T158='HIDE DROP DOWNS'!$M$5,1,0))</f>
        <v>0</v>
      </c>
      <c r="X149" s="14">
        <f>IF(OR('#2 - Sample and Action Tracker'!$U158='HIDE DROP DOWNS'!$L$2,'#2 - Sample and Action Tracker'!$U158='HIDE DROP DOWNS'!$L$3),0,IF('#2 - Sample and Action Tracker'!$V158='HIDE DROP DOWNS'!$M$3,1,0))</f>
        <v>0</v>
      </c>
      <c r="Y149" s="14">
        <f>IF(OR('#2 - Sample and Action Tracker'!$U158='HIDE DROP DOWNS'!$L$2,'#2 - Sample and Action Tracker'!$U158='HIDE DROP DOWNS'!$L$3),0,IF('#2 - Sample and Action Tracker'!$V158='HIDE DROP DOWNS'!$M$4,1,0))</f>
        <v>0</v>
      </c>
      <c r="Z149" s="14">
        <f>IF(OR('#2 - Sample and Action Tracker'!$U158='HIDE DROP DOWNS'!$L$2,'#2 - Sample and Action Tracker'!$U158='HIDE DROP DOWNS'!$L$3),0,IF('#2 - Sample and Action Tracker'!$V158='HIDE DROP DOWNS'!$M$5,1,0))</f>
        <v>0</v>
      </c>
      <c r="AA149" s="45"/>
    </row>
    <row r="150" spans="6:27" x14ac:dyDescent="0.25">
      <c r="F150" s="3" t="str">
        <f>IF('#2 - Sample and Action Tracker'!F159="","",'#2 - Sample and Action Tracker'!F159)</f>
        <v/>
      </c>
      <c r="G150">
        <f>IF(AND('#2 - Sample and Action Tracker'!N159&lt;&gt;""),1,0)</f>
        <v>0</v>
      </c>
      <c r="H150" t="b">
        <f>IF(AND(OR('#2 - Sample and Action Tracker'!N159&gt;0,'#2 - Sample and Action Tracker'!N159=$E$3),'#2 - Sample and Action Tracker'!N159&lt;&gt;$E$2,'#2 - Sample and Action Tracker'!N159&lt;&gt;$E$4,'#2 - Sample and Action Tracker'!N159&lt;&gt;""), TRUE, FALSE)</f>
        <v>0</v>
      </c>
      <c r="I150" t="b">
        <f>IF(AND('#2 - Sample and Action Tracker'!N159&lt;&gt;$E$2,'#2 - Sample and Action Tracker'!N159&lt;&gt;$E$3,'#2 - Sample and Action Tracker'!N159&lt;&gt;$E$4,'#2 - Sample and Action Tracker'!N159&lt;&gt;""),IF('#2 - Sample and Action Tracker'!N159&gt;'#1 - Facility Info'!$D$24, TRUE, FALSE),FALSE)</f>
        <v>0</v>
      </c>
      <c r="R150" s="14">
        <f>IF(OR('#2 - Sample and Action Tracker'!Q159='HIDE DROP DOWNS'!$J$2,'#2 - Sample and Action Tracker'!Q159='HIDE DROP DOWNS'!$J$3),0,IF('#2 - Sample and Action Tracker'!R159='HIDE DROP DOWNS'!$M$3,1,0))</f>
        <v>0</v>
      </c>
      <c r="S150" s="14">
        <f>IF(OR('#2 - Sample and Action Tracker'!Q159='HIDE DROP DOWNS'!$J$2,'#2 - Sample and Action Tracker'!Q159='HIDE DROP DOWNS'!$J$3),0,IF('#2 - Sample and Action Tracker'!R159='HIDE DROP DOWNS'!$M$4,1,0))</f>
        <v>0</v>
      </c>
      <c r="T150" s="14">
        <f>IF(OR('#2 - Sample and Action Tracker'!$Q159='HIDE DROP DOWNS'!$J$2,'#2 - Sample and Action Tracker'!$Q159='HIDE DROP DOWNS'!$J$3),0,IF('#2 - Sample and Action Tracker'!$R159='HIDE DROP DOWNS'!$M$5,1,0))</f>
        <v>0</v>
      </c>
      <c r="U150" s="14">
        <f>IF(OR('#2 - Sample and Action Tracker'!$S159='HIDE DROP DOWNS'!$K$2,'#2 - Sample and Action Tracker'!$S159='HIDE DROP DOWNS'!$K$3),0,IF('#2 - Sample and Action Tracker'!$T159='HIDE DROP DOWNS'!$M$3,1,0))</f>
        <v>0</v>
      </c>
      <c r="V150" s="14">
        <f>IF(OR('#2 - Sample and Action Tracker'!$S159='HIDE DROP DOWNS'!$K$2,'#2 - Sample and Action Tracker'!$S159='HIDE DROP DOWNS'!$K$3),0,IF('#2 - Sample and Action Tracker'!$T159='HIDE DROP DOWNS'!$M$4,1,0))</f>
        <v>0</v>
      </c>
      <c r="W150" s="14">
        <f>IF(OR('#2 - Sample and Action Tracker'!$S159='HIDE DROP DOWNS'!$K$2,'#2 - Sample and Action Tracker'!$S159='HIDE DROP DOWNS'!$K$3),0,IF('#2 - Sample and Action Tracker'!$T159='HIDE DROP DOWNS'!$M$5,1,0))</f>
        <v>0</v>
      </c>
      <c r="X150" s="14">
        <f>IF(OR('#2 - Sample and Action Tracker'!$U159='HIDE DROP DOWNS'!$L$2,'#2 - Sample and Action Tracker'!$U159='HIDE DROP DOWNS'!$L$3),0,IF('#2 - Sample and Action Tracker'!$V159='HIDE DROP DOWNS'!$M$3,1,0))</f>
        <v>0</v>
      </c>
      <c r="Y150" s="14">
        <f>IF(OR('#2 - Sample and Action Tracker'!$U159='HIDE DROP DOWNS'!$L$2,'#2 - Sample and Action Tracker'!$U159='HIDE DROP DOWNS'!$L$3),0,IF('#2 - Sample and Action Tracker'!$V159='HIDE DROP DOWNS'!$M$4,1,0))</f>
        <v>0</v>
      </c>
      <c r="Z150" s="14">
        <f>IF(OR('#2 - Sample and Action Tracker'!$U159='HIDE DROP DOWNS'!$L$2,'#2 - Sample and Action Tracker'!$U159='HIDE DROP DOWNS'!$L$3),0,IF('#2 - Sample and Action Tracker'!$V159='HIDE DROP DOWNS'!$M$5,1,0))</f>
        <v>0</v>
      </c>
      <c r="AA150" s="45"/>
    </row>
    <row r="151" spans="6:27" x14ac:dyDescent="0.25">
      <c r="F151" s="3" t="str">
        <f>IF('#2 - Sample and Action Tracker'!F160="","",'#2 - Sample and Action Tracker'!F160)</f>
        <v/>
      </c>
      <c r="G151">
        <f>IF(AND('#2 - Sample and Action Tracker'!N160&lt;&gt;""),1,0)</f>
        <v>0</v>
      </c>
      <c r="H151" t="b">
        <f>IF(AND(OR('#2 - Sample and Action Tracker'!N160&gt;0,'#2 - Sample and Action Tracker'!N160=$E$3),'#2 - Sample and Action Tracker'!N160&lt;&gt;$E$2,'#2 - Sample and Action Tracker'!N160&lt;&gt;$E$4,'#2 - Sample and Action Tracker'!N160&lt;&gt;""), TRUE, FALSE)</f>
        <v>0</v>
      </c>
      <c r="I151" t="b">
        <f>IF(AND('#2 - Sample and Action Tracker'!N160&lt;&gt;$E$2,'#2 - Sample and Action Tracker'!N160&lt;&gt;$E$3,'#2 - Sample and Action Tracker'!N160&lt;&gt;$E$4,'#2 - Sample and Action Tracker'!N160&lt;&gt;""),IF('#2 - Sample and Action Tracker'!N160&gt;'#1 - Facility Info'!$D$24, TRUE, FALSE),FALSE)</f>
        <v>0</v>
      </c>
      <c r="R151" s="14">
        <f>IF(OR('#2 - Sample and Action Tracker'!Q160='HIDE DROP DOWNS'!$J$2,'#2 - Sample and Action Tracker'!Q160='HIDE DROP DOWNS'!$J$3),0,IF('#2 - Sample and Action Tracker'!R160='HIDE DROP DOWNS'!$M$3,1,0))</f>
        <v>0</v>
      </c>
      <c r="S151" s="14">
        <f>IF(OR('#2 - Sample and Action Tracker'!Q160='HIDE DROP DOWNS'!$J$2,'#2 - Sample and Action Tracker'!Q160='HIDE DROP DOWNS'!$J$3),0,IF('#2 - Sample and Action Tracker'!R160='HIDE DROP DOWNS'!$M$4,1,0))</f>
        <v>0</v>
      </c>
      <c r="T151" s="14">
        <f>IF(OR('#2 - Sample and Action Tracker'!$Q160='HIDE DROP DOWNS'!$J$2,'#2 - Sample and Action Tracker'!$Q160='HIDE DROP DOWNS'!$J$3),0,IF('#2 - Sample and Action Tracker'!$R160='HIDE DROP DOWNS'!$M$5,1,0))</f>
        <v>0</v>
      </c>
      <c r="U151" s="14">
        <f>IF(OR('#2 - Sample and Action Tracker'!$S160='HIDE DROP DOWNS'!$K$2,'#2 - Sample and Action Tracker'!$S160='HIDE DROP DOWNS'!$K$3),0,IF('#2 - Sample and Action Tracker'!$T160='HIDE DROP DOWNS'!$M$3,1,0))</f>
        <v>0</v>
      </c>
      <c r="V151" s="14">
        <f>IF(OR('#2 - Sample and Action Tracker'!$S160='HIDE DROP DOWNS'!$K$2,'#2 - Sample and Action Tracker'!$S160='HIDE DROP DOWNS'!$K$3),0,IF('#2 - Sample and Action Tracker'!$T160='HIDE DROP DOWNS'!$M$4,1,0))</f>
        <v>0</v>
      </c>
      <c r="W151" s="14">
        <f>IF(OR('#2 - Sample and Action Tracker'!$S160='HIDE DROP DOWNS'!$K$2,'#2 - Sample and Action Tracker'!$S160='HIDE DROP DOWNS'!$K$3),0,IF('#2 - Sample and Action Tracker'!$T160='HIDE DROP DOWNS'!$M$5,1,0))</f>
        <v>0</v>
      </c>
      <c r="X151" s="14">
        <f>IF(OR('#2 - Sample and Action Tracker'!$U160='HIDE DROP DOWNS'!$L$2,'#2 - Sample and Action Tracker'!$U160='HIDE DROP DOWNS'!$L$3),0,IF('#2 - Sample and Action Tracker'!$V160='HIDE DROP DOWNS'!$M$3,1,0))</f>
        <v>0</v>
      </c>
      <c r="Y151" s="14">
        <f>IF(OR('#2 - Sample and Action Tracker'!$U160='HIDE DROP DOWNS'!$L$2,'#2 - Sample and Action Tracker'!$U160='HIDE DROP DOWNS'!$L$3),0,IF('#2 - Sample and Action Tracker'!$V160='HIDE DROP DOWNS'!$M$4,1,0))</f>
        <v>0</v>
      </c>
      <c r="Z151" s="14">
        <f>IF(OR('#2 - Sample and Action Tracker'!$U160='HIDE DROP DOWNS'!$L$2,'#2 - Sample and Action Tracker'!$U160='HIDE DROP DOWNS'!$L$3),0,IF('#2 - Sample and Action Tracker'!$V160='HIDE DROP DOWNS'!$M$5,1,0))</f>
        <v>0</v>
      </c>
      <c r="AA151" s="45"/>
    </row>
    <row r="152" spans="6:27" x14ac:dyDescent="0.25">
      <c r="F152" s="3" t="str">
        <f>IF('#2 - Sample and Action Tracker'!F161="","",'#2 - Sample and Action Tracker'!F161)</f>
        <v/>
      </c>
      <c r="G152">
        <f>IF(AND('#2 - Sample and Action Tracker'!N161&lt;&gt;""),1,0)</f>
        <v>0</v>
      </c>
      <c r="H152" t="b">
        <f>IF(AND(OR('#2 - Sample and Action Tracker'!N161&gt;0,'#2 - Sample and Action Tracker'!N161=$E$3),'#2 - Sample and Action Tracker'!N161&lt;&gt;$E$2,'#2 - Sample and Action Tracker'!N161&lt;&gt;$E$4,'#2 - Sample and Action Tracker'!N161&lt;&gt;""), TRUE, FALSE)</f>
        <v>0</v>
      </c>
      <c r="I152" t="b">
        <f>IF(AND('#2 - Sample and Action Tracker'!N161&lt;&gt;$E$2,'#2 - Sample and Action Tracker'!N161&lt;&gt;$E$3,'#2 - Sample and Action Tracker'!N161&lt;&gt;$E$4,'#2 - Sample and Action Tracker'!N161&lt;&gt;""),IF('#2 - Sample and Action Tracker'!N161&gt;'#1 - Facility Info'!$D$24, TRUE, FALSE),FALSE)</f>
        <v>0</v>
      </c>
      <c r="R152" s="14">
        <f>IF(OR('#2 - Sample and Action Tracker'!Q161='HIDE DROP DOWNS'!$J$2,'#2 - Sample and Action Tracker'!Q161='HIDE DROP DOWNS'!$J$3),0,IF('#2 - Sample and Action Tracker'!R161='HIDE DROP DOWNS'!$M$3,1,0))</f>
        <v>0</v>
      </c>
      <c r="S152" s="14">
        <f>IF(OR('#2 - Sample and Action Tracker'!Q161='HIDE DROP DOWNS'!$J$2,'#2 - Sample and Action Tracker'!Q161='HIDE DROP DOWNS'!$J$3),0,IF('#2 - Sample and Action Tracker'!R161='HIDE DROP DOWNS'!$M$4,1,0))</f>
        <v>0</v>
      </c>
      <c r="T152" s="14">
        <f>IF(OR('#2 - Sample and Action Tracker'!$Q161='HIDE DROP DOWNS'!$J$2,'#2 - Sample and Action Tracker'!$Q161='HIDE DROP DOWNS'!$J$3),0,IF('#2 - Sample and Action Tracker'!$R161='HIDE DROP DOWNS'!$M$5,1,0))</f>
        <v>0</v>
      </c>
      <c r="U152" s="14">
        <f>IF(OR('#2 - Sample and Action Tracker'!$S161='HIDE DROP DOWNS'!$K$2,'#2 - Sample and Action Tracker'!$S161='HIDE DROP DOWNS'!$K$3),0,IF('#2 - Sample and Action Tracker'!$T161='HIDE DROP DOWNS'!$M$3,1,0))</f>
        <v>0</v>
      </c>
      <c r="V152" s="14">
        <f>IF(OR('#2 - Sample and Action Tracker'!$S161='HIDE DROP DOWNS'!$K$2,'#2 - Sample and Action Tracker'!$S161='HIDE DROP DOWNS'!$K$3),0,IF('#2 - Sample and Action Tracker'!$T161='HIDE DROP DOWNS'!$M$4,1,0))</f>
        <v>0</v>
      </c>
      <c r="W152" s="14">
        <f>IF(OR('#2 - Sample and Action Tracker'!$S161='HIDE DROP DOWNS'!$K$2,'#2 - Sample and Action Tracker'!$S161='HIDE DROP DOWNS'!$K$3),0,IF('#2 - Sample and Action Tracker'!$T161='HIDE DROP DOWNS'!$M$5,1,0))</f>
        <v>0</v>
      </c>
      <c r="X152" s="14">
        <f>IF(OR('#2 - Sample and Action Tracker'!$U161='HIDE DROP DOWNS'!$L$2,'#2 - Sample and Action Tracker'!$U161='HIDE DROP DOWNS'!$L$3),0,IF('#2 - Sample and Action Tracker'!$V161='HIDE DROP DOWNS'!$M$3,1,0))</f>
        <v>0</v>
      </c>
      <c r="Y152" s="14">
        <f>IF(OR('#2 - Sample and Action Tracker'!$U161='HIDE DROP DOWNS'!$L$2,'#2 - Sample and Action Tracker'!$U161='HIDE DROP DOWNS'!$L$3),0,IF('#2 - Sample and Action Tracker'!$V161='HIDE DROP DOWNS'!$M$4,1,0))</f>
        <v>0</v>
      </c>
      <c r="Z152" s="14">
        <f>IF(OR('#2 - Sample and Action Tracker'!$U161='HIDE DROP DOWNS'!$L$2,'#2 - Sample and Action Tracker'!$U161='HIDE DROP DOWNS'!$L$3),0,IF('#2 - Sample and Action Tracker'!$V161='HIDE DROP DOWNS'!$M$5,1,0))</f>
        <v>0</v>
      </c>
      <c r="AA152" s="45"/>
    </row>
    <row r="153" spans="6:27" x14ac:dyDescent="0.25">
      <c r="F153" s="3" t="str">
        <f>IF('#2 - Sample and Action Tracker'!F162="","",'#2 - Sample and Action Tracker'!F162)</f>
        <v/>
      </c>
      <c r="G153">
        <f>IF(AND('#2 - Sample and Action Tracker'!N162&lt;&gt;""),1,0)</f>
        <v>0</v>
      </c>
      <c r="H153" t="b">
        <f>IF(AND(OR('#2 - Sample and Action Tracker'!N162&gt;0,'#2 - Sample and Action Tracker'!N162=$E$3),'#2 - Sample and Action Tracker'!N162&lt;&gt;$E$2,'#2 - Sample and Action Tracker'!N162&lt;&gt;$E$4,'#2 - Sample and Action Tracker'!N162&lt;&gt;""), TRUE, FALSE)</f>
        <v>0</v>
      </c>
      <c r="I153" t="b">
        <f>IF(AND('#2 - Sample and Action Tracker'!N162&lt;&gt;$E$2,'#2 - Sample and Action Tracker'!N162&lt;&gt;$E$3,'#2 - Sample and Action Tracker'!N162&lt;&gt;$E$4,'#2 - Sample and Action Tracker'!N162&lt;&gt;""),IF('#2 - Sample and Action Tracker'!N162&gt;'#1 - Facility Info'!$D$24, TRUE, FALSE),FALSE)</f>
        <v>0</v>
      </c>
      <c r="R153" s="14">
        <f>IF(OR('#2 - Sample and Action Tracker'!Q162='HIDE DROP DOWNS'!$J$2,'#2 - Sample and Action Tracker'!Q162='HIDE DROP DOWNS'!$J$3),0,IF('#2 - Sample and Action Tracker'!R162='HIDE DROP DOWNS'!$M$3,1,0))</f>
        <v>0</v>
      </c>
      <c r="S153" s="14">
        <f>IF(OR('#2 - Sample and Action Tracker'!Q162='HIDE DROP DOWNS'!$J$2,'#2 - Sample and Action Tracker'!Q162='HIDE DROP DOWNS'!$J$3),0,IF('#2 - Sample and Action Tracker'!R162='HIDE DROP DOWNS'!$M$4,1,0))</f>
        <v>0</v>
      </c>
      <c r="T153" s="14">
        <f>IF(OR('#2 - Sample and Action Tracker'!$Q162='HIDE DROP DOWNS'!$J$2,'#2 - Sample and Action Tracker'!$Q162='HIDE DROP DOWNS'!$J$3),0,IF('#2 - Sample and Action Tracker'!$R162='HIDE DROP DOWNS'!$M$5,1,0))</f>
        <v>0</v>
      </c>
      <c r="U153" s="14">
        <f>IF(OR('#2 - Sample and Action Tracker'!$S162='HIDE DROP DOWNS'!$K$2,'#2 - Sample and Action Tracker'!$S162='HIDE DROP DOWNS'!$K$3),0,IF('#2 - Sample and Action Tracker'!$T162='HIDE DROP DOWNS'!$M$3,1,0))</f>
        <v>0</v>
      </c>
      <c r="V153" s="14">
        <f>IF(OR('#2 - Sample and Action Tracker'!$S162='HIDE DROP DOWNS'!$K$2,'#2 - Sample and Action Tracker'!$S162='HIDE DROP DOWNS'!$K$3),0,IF('#2 - Sample and Action Tracker'!$T162='HIDE DROP DOWNS'!$M$4,1,0))</f>
        <v>0</v>
      </c>
      <c r="W153" s="14">
        <f>IF(OR('#2 - Sample and Action Tracker'!$S162='HIDE DROP DOWNS'!$K$2,'#2 - Sample and Action Tracker'!$S162='HIDE DROP DOWNS'!$K$3),0,IF('#2 - Sample and Action Tracker'!$T162='HIDE DROP DOWNS'!$M$5,1,0))</f>
        <v>0</v>
      </c>
      <c r="X153" s="14">
        <f>IF(OR('#2 - Sample and Action Tracker'!$U162='HIDE DROP DOWNS'!$L$2,'#2 - Sample and Action Tracker'!$U162='HIDE DROP DOWNS'!$L$3),0,IF('#2 - Sample and Action Tracker'!$V162='HIDE DROP DOWNS'!$M$3,1,0))</f>
        <v>0</v>
      </c>
      <c r="Y153" s="14">
        <f>IF(OR('#2 - Sample and Action Tracker'!$U162='HIDE DROP DOWNS'!$L$2,'#2 - Sample and Action Tracker'!$U162='HIDE DROP DOWNS'!$L$3),0,IF('#2 - Sample and Action Tracker'!$V162='HIDE DROP DOWNS'!$M$4,1,0))</f>
        <v>0</v>
      </c>
      <c r="Z153" s="14">
        <f>IF(OR('#2 - Sample and Action Tracker'!$U162='HIDE DROP DOWNS'!$L$2,'#2 - Sample and Action Tracker'!$U162='HIDE DROP DOWNS'!$L$3),0,IF('#2 - Sample and Action Tracker'!$V162='HIDE DROP DOWNS'!$M$5,1,0))</f>
        <v>0</v>
      </c>
      <c r="AA153" s="45"/>
    </row>
    <row r="154" spans="6:27" x14ac:dyDescent="0.25">
      <c r="F154" s="3" t="str">
        <f>IF('#2 - Sample and Action Tracker'!F163="","",'#2 - Sample and Action Tracker'!F163)</f>
        <v/>
      </c>
      <c r="G154">
        <f>IF(AND('#2 - Sample and Action Tracker'!N163&lt;&gt;""),1,0)</f>
        <v>0</v>
      </c>
      <c r="H154" t="b">
        <f>IF(AND(OR('#2 - Sample and Action Tracker'!N163&gt;0,'#2 - Sample and Action Tracker'!N163=$E$3),'#2 - Sample and Action Tracker'!N163&lt;&gt;$E$2,'#2 - Sample and Action Tracker'!N163&lt;&gt;$E$4,'#2 - Sample and Action Tracker'!N163&lt;&gt;""), TRUE, FALSE)</f>
        <v>0</v>
      </c>
      <c r="I154" t="b">
        <f>IF(AND('#2 - Sample and Action Tracker'!N163&lt;&gt;$E$2,'#2 - Sample and Action Tracker'!N163&lt;&gt;$E$3,'#2 - Sample and Action Tracker'!N163&lt;&gt;$E$4,'#2 - Sample and Action Tracker'!N163&lt;&gt;""),IF('#2 - Sample and Action Tracker'!N163&gt;'#1 - Facility Info'!$D$24, TRUE, FALSE),FALSE)</f>
        <v>0</v>
      </c>
      <c r="R154" s="14">
        <f>IF(OR('#2 - Sample and Action Tracker'!Q163='HIDE DROP DOWNS'!$J$2,'#2 - Sample and Action Tracker'!Q163='HIDE DROP DOWNS'!$J$3),0,IF('#2 - Sample and Action Tracker'!R163='HIDE DROP DOWNS'!$M$3,1,0))</f>
        <v>0</v>
      </c>
      <c r="S154" s="14">
        <f>IF(OR('#2 - Sample and Action Tracker'!Q163='HIDE DROP DOWNS'!$J$2,'#2 - Sample and Action Tracker'!Q163='HIDE DROP DOWNS'!$J$3),0,IF('#2 - Sample and Action Tracker'!R163='HIDE DROP DOWNS'!$M$4,1,0))</f>
        <v>0</v>
      </c>
      <c r="T154" s="14">
        <f>IF(OR('#2 - Sample and Action Tracker'!$Q163='HIDE DROP DOWNS'!$J$2,'#2 - Sample and Action Tracker'!$Q163='HIDE DROP DOWNS'!$J$3),0,IF('#2 - Sample and Action Tracker'!$R163='HIDE DROP DOWNS'!$M$5,1,0))</f>
        <v>0</v>
      </c>
      <c r="U154" s="14">
        <f>IF(OR('#2 - Sample and Action Tracker'!$S163='HIDE DROP DOWNS'!$K$2,'#2 - Sample and Action Tracker'!$S163='HIDE DROP DOWNS'!$K$3),0,IF('#2 - Sample and Action Tracker'!$T163='HIDE DROP DOWNS'!$M$3,1,0))</f>
        <v>0</v>
      </c>
      <c r="V154" s="14">
        <f>IF(OR('#2 - Sample and Action Tracker'!$S163='HIDE DROP DOWNS'!$K$2,'#2 - Sample and Action Tracker'!$S163='HIDE DROP DOWNS'!$K$3),0,IF('#2 - Sample and Action Tracker'!$T163='HIDE DROP DOWNS'!$M$4,1,0))</f>
        <v>0</v>
      </c>
      <c r="W154" s="14">
        <f>IF(OR('#2 - Sample and Action Tracker'!$S163='HIDE DROP DOWNS'!$K$2,'#2 - Sample and Action Tracker'!$S163='HIDE DROP DOWNS'!$K$3),0,IF('#2 - Sample and Action Tracker'!$T163='HIDE DROP DOWNS'!$M$5,1,0))</f>
        <v>0</v>
      </c>
      <c r="X154" s="14">
        <f>IF(OR('#2 - Sample and Action Tracker'!$U163='HIDE DROP DOWNS'!$L$2,'#2 - Sample and Action Tracker'!$U163='HIDE DROP DOWNS'!$L$3),0,IF('#2 - Sample and Action Tracker'!$V163='HIDE DROP DOWNS'!$M$3,1,0))</f>
        <v>0</v>
      </c>
      <c r="Y154" s="14">
        <f>IF(OR('#2 - Sample and Action Tracker'!$U163='HIDE DROP DOWNS'!$L$2,'#2 - Sample and Action Tracker'!$U163='HIDE DROP DOWNS'!$L$3),0,IF('#2 - Sample and Action Tracker'!$V163='HIDE DROP DOWNS'!$M$4,1,0))</f>
        <v>0</v>
      </c>
      <c r="Z154" s="14">
        <f>IF(OR('#2 - Sample and Action Tracker'!$U163='HIDE DROP DOWNS'!$L$2,'#2 - Sample and Action Tracker'!$U163='HIDE DROP DOWNS'!$L$3),0,IF('#2 - Sample and Action Tracker'!$V163='HIDE DROP DOWNS'!$M$5,1,0))</f>
        <v>0</v>
      </c>
      <c r="AA154" s="45"/>
    </row>
    <row r="155" spans="6:27" x14ac:dyDescent="0.25">
      <c r="F155" s="3" t="str">
        <f>IF('#2 - Sample and Action Tracker'!F164="","",'#2 - Sample and Action Tracker'!F164)</f>
        <v/>
      </c>
      <c r="G155">
        <f>IF(AND('#2 - Sample and Action Tracker'!N164&lt;&gt;""),1,0)</f>
        <v>0</v>
      </c>
      <c r="H155" t="b">
        <f>IF(AND(OR('#2 - Sample and Action Tracker'!N164&gt;0,'#2 - Sample and Action Tracker'!N164=$E$3),'#2 - Sample and Action Tracker'!N164&lt;&gt;$E$2,'#2 - Sample and Action Tracker'!N164&lt;&gt;$E$4,'#2 - Sample and Action Tracker'!N164&lt;&gt;""), TRUE, FALSE)</f>
        <v>0</v>
      </c>
      <c r="I155" t="b">
        <f>IF(AND('#2 - Sample and Action Tracker'!N164&lt;&gt;$E$2,'#2 - Sample and Action Tracker'!N164&lt;&gt;$E$3,'#2 - Sample and Action Tracker'!N164&lt;&gt;$E$4,'#2 - Sample and Action Tracker'!N164&lt;&gt;""),IF('#2 - Sample and Action Tracker'!N164&gt;'#1 - Facility Info'!$D$24, TRUE, FALSE),FALSE)</f>
        <v>0</v>
      </c>
      <c r="R155" s="14">
        <f>IF(OR('#2 - Sample and Action Tracker'!Q164='HIDE DROP DOWNS'!$J$2,'#2 - Sample and Action Tracker'!Q164='HIDE DROP DOWNS'!$J$3),0,IF('#2 - Sample and Action Tracker'!R164='HIDE DROP DOWNS'!$M$3,1,0))</f>
        <v>0</v>
      </c>
      <c r="S155" s="14">
        <f>IF(OR('#2 - Sample and Action Tracker'!Q164='HIDE DROP DOWNS'!$J$2,'#2 - Sample and Action Tracker'!Q164='HIDE DROP DOWNS'!$J$3),0,IF('#2 - Sample and Action Tracker'!R164='HIDE DROP DOWNS'!$M$4,1,0))</f>
        <v>0</v>
      </c>
      <c r="T155" s="14">
        <f>IF(OR('#2 - Sample and Action Tracker'!$Q164='HIDE DROP DOWNS'!$J$2,'#2 - Sample and Action Tracker'!$Q164='HIDE DROP DOWNS'!$J$3),0,IF('#2 - Sample and Action Tracker'!$R164='HIDE DROP DOWNS'!$M$5,1,0))</f>
        <v>0</v>
      </c>
      <c r="U155" s="14">
        <f>IF(OR('#2 - Sample and Action Tracker'!$S164='HIDE DROP DOWNS'!$K$2,'#2 - Sample and Action Tracker'!$S164='HIDE DROP DOWNS'!$K$3),0,IF('#2 - Sample and Action Tracker'!$T164='HIDE DROP DOWNS'!$M$3,1,0))</f>
        <v>0</v>
      </c>
      <c r="V155" s="14">
        <f>IF(OR('#2 - Sample and Action Tracker'!$S164='HIDE DROP DOWNS'!$K$2,'#2 - Sample and Action Tracker'!$S164='HIDE DROP DOWNS'!$K$3),0,IF('#2 - Sample and Action Tracker'!$T164='HIDE DROP DOWNS'!$M$4,1,0))</f>
        <v>0</v>
      </c>
      <c r="W155" s="14">
        <f>IF(OR('#2 - Sample and Action Tracker'!$S164='HIDE DROP DOWNS'!$K$2,'#2 - Sample and Action Tracker'!$S164='HIDE DROP DOWNS'!$K$3),0,IF('#2 - Sample and Action Tracker'!$T164='HIDE DROP DOWNS'!$M$5,1,0))</f>
        <v>0</v>
      </c>
      <c r="X155" s="14">
        <f>IF(OR('#2 - Sample and Action Tracker'!$U164='HIDE DROP DOWNS'!$L$2,'#2 - Sample and Action Tracker'!$U164='HIDE DROP DOWNS'!$L$3),0,IF('#2 - Sample and Action Tracker'!$V164='HIDE DROP DOWNS'!$M$3,1,0))</f>
        <v>0</v>
      </c>
      <c r="Y155" s="14">
        <f>IF(OR('#2 - Sample and Action Tracker'!$U164='HIDE DROP DOWNS'!$L$2,'#2 - Sample and Action Tracker'!$U164='HIDE DROP DOWNS'!$L$3),0,IF('#2 - Sample and Action Tracker'!$V164='HIDE DROP DOWNS'!$M$4,1,0))</f>
        <v>0</v>
      </c>
      <c r="Z155" s="14">
        <f>IF(OR('#2 - Sample and Action Tracker'!$U164='HIDE DROP DOWNS'!$L$2,'#2 - Sample and Action Tracker'!$U164='HIDE DROP DOWNS'!$L$3),0,IF('#2 - Sample and Action Tracker'!$V164='HIDE DROP DOWNS'!$M$5,1,0))</f>
        <v>0</v>
      </c>
      <c r="AA155" s="45"/>
    </row>
    <row r="156" spans="6:27" x14ac:dyDescent="0.25">
      <c r="F156" s="3" t="str">
        <f>IF('#2 - Sample and Action Tracker'!F165="","",'#2 - Sample and Action Tracker'!F165)</f>
        <v/>
      </c>
      <c r="G156">
        <f>IF(AND('#2 - Sample and Action Tracker'!N165&lt;&gt;""),1,0)</f>
        <v>0</v>
      </c>
      <c r="H156" t="b">
        <f>IF(AND(OR('#2 - Sample and Action Tracker'!N165&gt;0,'#2 - Sample and Action Tracker'!N165=$E$3),'#2 - Sample and Action Tracker'!N165&lt;&gt;$E$2,'#2 - Sample and Action Tracker'!N165&lt;&gt;$E$4,'#2 - Sample and Action Tracker'!N165&lt;&gt;""), TRUE, FALSE)</f>
        <v>0</v>
      </c>
      <c r="I156" t="b">
        <f>IF(AND('#2 - Sample and Action Tracker'!N165&lt;&gt;$E$2,'#2 - Sample and Action Tracker'!N165&lt;&gt;$E$3,'#2 - Sample and Action Tracker'!N165&lt;&gt;$E$4,'#2 - Sample and Action Tracker'!N165&lt;&gt;""),IF('#2 - Sample and Action Tracker'!N165&gt;'#1 - Facility Info'!$D$24, TRUE, FALSE),FALSE)</f>
        <v>0</v>
      </c>
      <c r="R156" s="14">
        <f>IF(OR('#2 - Sample and Action Tracker'!Q165='HIDE DROP DOWNS'!$J$2,'#2 - Sample and Action Tracker'!Q165='HIDE DROP DOWNS'!$J$3),0,IF('#2 - Sample and Action Tracker'!R165='HIDE DROP DOWNS'!$M$3,1,0))</f>
        <v>0</v>
      </c>
      <c r="S156" s="14">
        <f>IF(OR('#2 - Sample and Action Tracker'!Q165='HIDE DROP DOWNS'!$J$2,'#2 - Sample and Action Tracker'!Q165='HIDE DROP DOWNS'!$J$3),0,IF('#2 - Sample and Action Tracker'!R165='HIDE DROP DOWNS'!$M$4,1,0))</f>
        <v>0</v>
      </c>
      <c r="T156" s="14">
        <f>IF(OR('#2 - Sample and Action Tracker'!$Q165='HIDE DROP DOWNS'!$J$2,'#2 - Sample and Action Tracker'!$Q165='HIDE DROP DOWNS'!$J$3),0,IF('#2 - Sample and Action Tracker'!$R165='HIDE DROP DOWNS'!$M$5,1,0))</f>
        <v>0</v>
      </c>
      <c r="U156" s="14">
        <f>IF(OR('#2 - Sample and Action Tracker'!$S165='HIDE DROP DOWNS'!$K$2,'#2 - Sample and Action Tracker'!$S165='HIDE DROP DOWNS'!$K$3),0,IF('#2 - Sample and Action Tracker'!$T165='HIDE DROP DOWNS'!$M$3,1,0))</f>
        <v>0</v>
      </c>
      <c r="V156" s="14">
        <f>IF(OR('#2 - Sample and Action Tracker'!$S165='HIDE DROP DOWNS'!$K$2,'#2 - Sample and Action Tracker'!$S165='HIDE DROP DOWNS'!$K$3),0,IF('#2 - Sample and Action Tracker'!$T165='HIDE DROP DOWNS'!$M$4,1,0))</f>
        <v>0</v>
      </c>
      <c r="W156" s="14">
        <f>IF(OR('#2 - Sample and Action Tracker'!$S165='HIDE DROP DOWNS'!$K$2,'#2 - Sample and Action Tracker'!$S165='HIDE DROP DOWNS'!$K$3),0,IF('#2 - Sample and Action Tracker'!$T165='HIDE DROP DOWNS'!$M$5,1,0))</f>
        <v>0</v>
      </c>
      <c r="X156" s="14">
        <f>IF(OR('#2 - Sample and Action Tracker'!$U165='HIDE DROP DOWNS'!$L$2,'#2 - Sample and Action Tracker'!$U165='HIDE DROP DOWNS'!$L$3),0,IF('#2 - Sample and Action Tracker'!$V165='HIDE DROP DOWNS'!$M$3,1,0))</f>
        <v>0</v>
      </c>
      <c r="Y156" s="14">
        <f>IF(OR('#2 - Sample and Action Tracker'!$U165='HIDE DROP DOWNS'!$L$2,'#2 - Sample and Action Tracker'!$U165='HIDE DROP DOWNS'!$L$3),0,IF('#2 - Sample and Action Tracker'!$V165='HIDE DROP DOWNS'!$M$4,1,0))</f>
        <v>0</v>
      </c>
      <c r="Z156" s="14">
        <f>IF(OR('#2 - Sample and Action Tracker'!$U165='HIDE DROP DOWNS'!$L$2,'#2 - Sample and Action Tracker'!$U165='HIDE DROP DOWNS'!$L$3),0,IF('#2 - Sample and Action Tracker'!$V165='HIDE DROP DOWNS'!$M$5,1,0))</f>
        <v>0</v>
      </c>
      <c r="AA156" s="45"/>
    </row>
    <row r="157" spans="6:27" x14ac:dyDescent="0.25">
      <c r="F157" s="3" t="str">
        <f>IF('#2 - Sample and Action Tracker'!F166="","",'#2 - Sample and Action Tracker'!F166)</f>
        <v/>
      </c>
      <c r="G157">
        <f>IF(AND('#2 - Sample and Action Tracker'!N166&lt;&gt;""),1,0)</f>
        <v>0</v>
      </c>
      <c r="H157" t="b">
        <f>IF(AND(OR('#2 - Sample and Action Tracker'!N166&gt;0,'#2 - Sample and Action Tracker'!N166=$E$3),'#2 - Sample and Action Tracker'!N166&lt;&gt;$E$2,'#2 - Sample and Action Tracker'!N166&lt;&gt;$E$4,'#2 - Sample and Action Tracker'!N166&lt;&gt;""), TRUE, FALSE)</f>
        <v>0</v>
      </c>
      <c r="I157" t="b">
        <f>IF(AND('#2 - Sample and Action Tracker'!N166&lt;&gt;$E$2,'#2 - Sample and Action Tracker'!N166&lt;&gt;$E$3,'#2 - Sample and Action Tracker'!N166&lt;&gt;$E$4,'#2 - Sample and Action Tracker'!N166&lt;&gt;""),IF('#2 - Sample and Action Tracker'!N166&gt;'#1 - Facility Info'!$D$24, TRUE, FALSE),FALSE)</f>
        <v>0</v>
      </c>
      <c r="R157" s="14">
        <f>IF(OR('#2 - Sample and Action Tracker'!Q166='HIDE DROP DOWNS'!$J$2,'#2 - Sample and Action Tracker'!Q166='HIDE DROP DOWNS'!$J$3),0,IF('#2 - Sample and Action Tracker'!R166='HIDE DROP DOWNS'!$M$3,1,0))</f>
        <v>0</v>
      </c>
      <c r="S157" s="14">
        <f>IF(OR('#2 - Sample and Action Tracker'!Q166='HIDE DROP DOWNS'!$J$2,'#2 - Sample and Action Tracker'!Q166='HIDE DROP DOWNS'!$J$3),0,IF('#2 - Sample and Action Tracker'!R166='HIDE DROP DOWNS'!$M$4,1,0))</f>
        <v>0</v>
      </c>
      <c r="T157" s="14">
        <f>IF(OR('#2 - Sample and Action Tracker'!$Q166='HIDE DROP DOWNS'!$J$2,'#2 - Sample and Action Tracker'!$Q166='HIDE DROP DOWNS'!$J$3),0,IF('#2 - Sample and Action Tracker'!$R166='HIDE DROP DOWNS'!$M$5,1,0))</f>
        <v>0</v>
      </c>
      <c r="U157" s="14">
        <f>IF(OR('#2 - Sample and Action Tracker'!$S166='HIDE DROP DOWNS'!$K$2,'#2 - Sample and Action Tracker'!$S166='HIDE DROP DOWNS'!$K$3),0,IF('#2 - Sample and Action Tracker'!$T166='HIDE DROP DOWNS'!$M$3,1,0))</f>
        <v>0</v>
      </c>
      <c r="V157" s="14">
        <f>IF(OR('#2 - Sample and Action Tracker'!$S166='HIDE DROP DOWNS'!$K$2,'#2 - Sample and Action Tracker'!$S166='HIDE DROP DOWNS'!$K$3),0,IF('#2 - Sample and Action Tracker'!$T166='HIDE DROP DOWNS'!$M$4,1,0))</f>
        <v>0</v>
      </c>
      <c r="W157" s="14">
        <f>IF(OR('#2 - Sample and Action Tracker'!$S166='HIDE DROP DOWNS'!$K$2,'#2 - Sample and Action Tracker'!$S166='HIDE DROP DOWNS'!$K$3),0,IF('#2 - Sample and Action Tracker'!$T166='HIDE DROP DOWNS'!$M$5,1,0))</f>
        <v>0</v>
      </c>
      <c r="X157" s="14">
        <f>IF(OR('#2 - Sample and Action Tracker'!$U166='HIDE DROP DOWNS'!$L$2,'#2 - Sample and Action Tracker'!$U166='HIDE DROP DOWNS'!$L$3),0,IF('#2 - Sample and Action Tracker'!$V166='HIDE DROP DOWNS'!$M$3,1,0))</f>
        <v>0</v>
      </c>
      <c r="Y157" s="14">
        <f>IF(OR('#2 - Sample and Action Tracker'!$U166='HIDE DROP DOWNS'!$L$2,'#2 - Sample and Action Tracker'!$U166='HIDE DROP DOWNS'!$L$3),0,IF('#2 - Sample and Action Tracker'!$V166='HIDE DROP DOWNS'!$M$4,1,0))</f>
        <v>0</v>
      </c>
      <c r="Z157" s="14">
        <f>IF(OR('#2 - Sample and Action Tracker'!$U166='HIDE DROP DOWNS'!$L$2,'#2 - Sample and Action Tracker'!$U166='HIDE DROP DOWNS'!$L$3),0,IF('#2 - Sample and Action Tracker'!$V166='HIDE DROP DOWNS'!$M$5,1,0))</f>
        <v>0</v>
      </c>
      <c r="AA157" s="45"/>
    </row>
    <row r="158" spans="6:27" x14ac:dyDescent="0.25">
      <c r="F158" s="3" t="str">
        <f>IF('#2 - Sample and Action Tracker'!F167="","",'#2 - Sample and Action Tracker'!F167)</f>
        <v/>
      </c>
      <c r="G158">
        <f>IF(AND('#2 - Sample and Action Tracker'!N167&lt;&gt;""),1,0)</f>
        <v>0</v>
      </c>
      <c r="H158" t="b">
        <f>IF(AND(OR('#2 - Sample and Action Tracker'!N167&gt;0,'#2 - Sample and Action Tracker'!N167=$E$3),'#2 - Sample and Action Tracker'!N167&lt;&gt;$E$2,'#2 - Sample and Action Tracker'!N167&lt;&gt;$E$4,'#2 - Sample and Action Tracker'!N167&lt;&gt;""), TRUE, FALSE)</f>
        <v>0</v>
      </c>
      <c r="I158" t="b">
        <f>IF(AND('#2 - Sample and Action Tracker'!N167&lt;&gt;$E$2,'#2 - Sample and Action Tracker'!N167&lt;&gt;$E$3,'#2 - Sample and Action Tracker'!N167&lt;&gt;$E$4,'#2 - Sample and Action Tracker'!N167&lt;&gt;""),IF('#2 - Sample and Action Tracker'!N167&gt;'#1 - Facility Info'!$D$24, TRUE, FALSE),FALSE)</f>
        <v>0</v>
      </c>
      <c r="R158" s="14">
        <f>IF(OR('#2 - Sample and Action Tracker'!Q167='HIDE DROP DOWNS'!$J$2,'#2 - Sample and Action Tracker'!Q167='HIDE DROP DOWNS'!$J$3),0,IF('#2 - Sample and Action Tracker'!R167='HIDE DROP DOWNS'!$M$3,1,0))</f>
        <v>0</v>
      </c>
      <c r="S158" s="14">
        <f>IF(OR('#2 - Sample and Action Tracker'!Q167='HIDE DROP DOWNS'!$J$2,'#2 - Sample and Action Tracker'!Q167='HIDE DROP DOWNS'!$J$3),0,IF('#2 - Sample and Action Tracker'!R167='HIDE DROP DOWNS'!$M$4,1,0))</f>
        <v>0</v>
      </c>
      <c r="T158" s="14">
        <f>IF(OR('#2 - Sample and Action Tracker'!$Q167='HIDE DROP DOWNS'!$J$2,'#2 - Sample and Action Tracker'!$Q167='HIDE DROP DOWNS'!$J$3),0,IF('#2 - Sample and Action Tracker'!$R167='HIDE DROP DOWNS'!$M$5,1,0))</f>
        <v>0</v>
      </c>
      <c r="U158" s="14">
        <f>IF(OR('#2 - Sample and Action Tracker'!$S167='HIDE DROP DOWNS'!$K$2,'#2 - Sample and Action Tracker'!$S167='HIDE DROP DOWNS'!$K$3),0,IF('#2 - Sample and Action Tracker'!$T167='HIDE DROP DOWNS'!$M$3,1,0))</f>
        <v>0</v>
      </c>
      <c r="V158" s="14">
        <f>IF(OR('#2 - Sample and Action Tracker'!$S167='HIDE DROP DOWNS'!$K$2,'#2 - Sample and Action Tracker'!$S167='HIDE DROP DOWNS'!$K$3),0,IF('#2 - Sample and Action Tracker'!$T167='HIDE DROP DOWNS'!$M$4,1,0))</f>
        <v>0</v>
      </c>
      <c r="W158" s="14">
        <f>IF(OR('#2 - Sample and Action Tracker'!$S167='HIDE DROP DOWNS'!$K$2,'#2 - Sample and Action Tracker'!$S167='HIDE DROP DOWNS'!$K$3),0,IF('#2 - Sample and Action Tracker'!$T167='HIDE DROP DOWNS'!$M$5,1,0))</f>
        <v>0</v>
      </c>
      <c r="X158" s="14">
        <f>IF(OR('#2 - Sample and Action Tracker'!$U167='HIDE DROP DOWNS'!$L$2,'#2 - Sample and Action Tracker'!$U167='HIDE DROP DOWNS'!$L$3),0,IF('#2 - Sample and Action Tracker'!$V167='HIDE DROP DOWNS'!$M$3,1,0))</f>
        <v>0</v>
      </c>
      <c r="Y158" s="14">
        <f>IF(OR('#2 - Sample and Action Tracker'!$U167='HIDE DROP DOWNS'!$L$2,'#2 - Sample and Action Tracker'!$U167='HIDE DROP DOWNS'!$L$3),0,IF('#2 - Sample and Action Tracker'!$V167='HIDE DROP DOWNS'!$M$4,1,0))</f>
        <v>0</v>
      </c>
      <c r="Z158" s="14">
        <f>IF(OR('#2 - Sample and Action Tracker'!$U167='HIDE DROP DOWNS'!$L$2,'#2 - Sample and Action Tracker'!$U167='HIDE DROP DOWNS'!$L$3),0,IF('#2 - Sample and Action Tracker'!$V167='HIDE DROP DOWNS'!$M$5,1,0))</f>
        <v>0</v>
      </c>
      <c r="AA158" s="45"/>
    </row>
    <row r="159" spans="6:27" x14ac:dyDescent="0.25">
      <c r="F159" s="3" t="str">
        <f>IF('#2 - Sample and Action Tracker'!F168="","",'#2 - Sample and Action Tracker'!F168)</f>
        <v/>
      </c>
      <c r="G159">
        <f>IF(AND('#2 - Sample and Action Tracker'!N168&lt;&gt;""),1,0)</f>
        <v>0</v>
      </c>
      <c r="H159" t="b">
        <f>IF(AND(OR('#2 - Sample and Action Tracker'!N168&gt;0,'#2 - Sample and Action Tracker'!N168=$E$3),'#2 - Sample and Action Tracker'!N168&lt;&gt;$E$2,'#2 - Sample and Action Tracker'!N168&lt;&gt;$E$4,'#2 - Sample and Action Tracker'!N168&lt;&gt;""), TRUE, FALSE)</f>
        <v>0</v>
      </c>
      <c r="I159" t="b">
        <f>IF(AND('#2 - Sample and Action Tracker'!N168&lt;&gt;$E$2,'#2 - Sample and Action Tracker'!N168&lt;&gt;$E$3,'#2 - Sample and Action Tracker'!N168&lt;&gt;$E$4,'#2 - Sample and Action Tracker'!N168&lt;&gt;""),IF('#2 - Sample and Action Tracker'!N168&gt;'#1 - Facility Info'!$D$24, TRUE, FALSE),FALSE)</f>
        <v>0</v>
      </c>
      <c r="R159" s="14">
        <f>IF(OR('#2 - Sample and Action Tracker'!Q168='HIDE DROP DOWNS'!$J$2,'#2 - Sample and Action Tracker'!Q168='HIDE DROP DOWNS'!$J$3),0,IF('#2 - Sample and Action Tracker'!R168='HIDE DROP DOWNS'!$M$3,1,0))</f>
        <v>0</v>
      </c>
      <c r="S159" s="14">
        <f>IF(OR('#2 - Sample and Action Tracker'!Q168='HIDE DROP DOWNS'!$J$2,'#2 - Sample and Action Tracker'!Q168='HIDE DROP DOWNS'!$J$3),0,IF('#2 - Sample and Action Tracker'!R168='HIDE DROP DOWNS'!$M$4,1,0))</f>
        <v>0</v>
      </c>
      <c r="T159" s="14">
        <f>IF(OR('#2 - Sample and Action Tracker'!$Q168='HIDE DROP DOWNS'!$J$2,'#2 - Sample and Action Tracker'!$Q168='HIDE DROP DOWNS'!$J$3),0,IF('#2 - Sample and Action Tracker'!$R168='HIDE DROP DOWNS'!$M$5,1,0))</f>
        <v>0</v>
      </c>
      <c r="U159" s="14">
        <f>IF(OR('#2 - Sample and Action Tracker'!$S168='HIDE DROP DOWNS'!$K$2,'#2 - Sample and Action Tracker'!$S168='HIDE DROP DOWNS'!$K$3),0,IF('#2 - Sample and Action Tracker'!$T168='HIDE DROP DOWNS'!$M$3,1,0))</f>
        <v>0</v>
      </c>
      <c r="V159" s="14">
        <f>IF(OR('#2 - Sample and Action Tracker'!$S168='HIDE DROP DOWNS'!$K$2,'#2 - Sample and Action Tracker'!$S168='HIDE DROP DOWNS'!$K$3),0,IF('#2 - Sample and Action Tracker'!$T168='HIDE DROP DOWNS'!$M$4,1,0))</f>
        <v>0</v>
      </c>
      <c r="W159" s="14">
        <f>IF(OR('#2 - Sample and Action Tracker'!$S168='HIDE DROP DOWNS'!$K$2,'#2 - Sample and Action Tracker'!$S168='HIDE DROP DOWNS'!$K$3),0,IF('#2 - Sample and Action Tracker'!$T168='HIDE DROP DOWNS'!$M$5,1,0))</f>
        <v>0</v>
      </c>
      <c r="X159" s="14">
        <f>IF(OR('#2 - Sample and Action Tracker'!$U168='HIDE DROP DOWNS'!$L$2,'#2 - Sample and Action Tracker'!$U168='HIDE DROP DOWNS'!$L$3),0,IF('#2 - Sample and Action Tracker'!$V168='HIDE DROP DOWNS'!$M$3,1,0))</f>
        <v>0</v>
      </c>
      <c r="Y159" s="14">
        <f>IF(OR('#2 - Sample and Action Tracker'!$U168='HIDE DROP DOWNS'!$L$2,'#2 - Sample and Action Tracker'!$U168='HIDE DROP DOWNS'!$L$3),0,IF('#2 - Sample and Action Tracker'!$V168='HIDE DROP DOWNS'!$M$4,1,0))</f>
        <v>0</v>
      </c>
      <c r="Z159" s="14">
        <f>IF(OR('#2 - Sample and Action Tracker'!$U168='HIDE DROP DOWNS'!$L$2,'#2 - Sample and Action Tracker'!$U168='HIDE DROP DOWNS'!$L$3),0,IF('#2 - Sample and Action Tracker'!$V168='HIDE DROP DOWNS'!$M$5,1,0))</f>
        <v>0</v>
      </c>
      <c r="AA159" s="45"/>
    </row>
    <row r="160" spans="6:27" x14ac:dyDescent="0.25">
      <c r="F160" s="3" t="str">
        <f>IF('#2 - Sample and Action Tracker'!F169="","",'#2 - Sample and Action Tracker'!F169)</f>
        <v/>
      </c>
      <c r="G160">
        <f>IF(AND('#2 - Sample and Action Tracker'!N169&lt;&gt;""),1,0)</f>
        <v>0</v>
      </c>
      <c r="H160" t="b">
        <f>IF(AND(OR('#2 - Sample and Action Tracker'!N169&gt;0,'#2 - Sample and Action Tracker'!N169=$E$3),'#2 - Sample and Action Tracker'!N169&lt;&gt;$E$2,'#2 - Sample and Action Tracker'!N169&lt;&gt;$E$4,'#2 - Sample and Action Tracker'!N169&lt;&gt;""), TRUE, FALSE)</f>
        <v>0</v>
      </c>
      <c r="I160" t="b">
        <f>IF(AND('#2 - Sample and Action Tracker'!N169&lt;&gt;$E$2,'#2 - Sample and Action Tracker'!N169&lt;&gt;$E$3,'#2 - Sample and Action Tracker'!N169&lt;&gt;$E$4,'#2 - Sample and Action Tracker'!N169&lt;&gt;""),IF('#2 - Sample and Action Tracker'!N169&gt;'#1 - Facility Info'!$D$24, TRUE, FALSE),FALSE)</f>
        <v>0</v>
      </c>
      <c r="R160" s="14">
        <f>IF(OR('#2 - Sample and Action Tracker'!Q169='HIDE DROP DOWNS'!$J$2,'#2 - Sample and Action Tracker'!Q169='HIDE DROP DOWNS'!$J$3),0,IF('#2 - Sample and Action Tracker'!R169='HIDE DROP DOWNS'!$M$3,1,0))</f>
        <v>0</v>
      </c>
      <c r="S160" s="14">
        <f>IF(OR('#2 - Sample and Action Tracker'!Q169='HIDE DROP DOWNS'!$J$2,'#2 - Sample and Action Tracker'!Q169='HIDE DROP DOWNS'!$J$3),0,IF('#2 - Sample and Action Tracker'!R169='HIDE DROP DOWNS'!$M$4,1,0))</f>
        <v>0</v>
      </c>
      <c r="T160" s="14">
        <f>IF(OR('#2 - Sample and Action Tracker'!$Q169='HIDE DROP DOWNS'!$J$2,'#2 - Sample and Action Tracker'!$Q169='HIDE DROP DOWNS'!$J$3),0,IF('#2 - Sample and Action Tracker'!$R169='HIDE DROP DOWNS'!$M$5,1,0))</f>
        <v>0</v>
      </c>
      <c r="U160" s="14">
        <f>IF(OR('#2 - Sample and Action Tracker'!$S169='HIDE DROP DOWNS'!$K$2,'#2 - Sample and Action Tracker'!$S169='HIDE DROP DOWNS'!$K$3),0,IF('#2 - Sample and Action Tracker'!$T169='HIDE DROP DOWNS'!$M$3,1,0))</f>
        <v>0</v>
      </c>
      <c r="V160" s="14">
        <f>IF(OR('#2 - Sample and Action Tracker'!$S169='HIDE DROP DOWNS'!$K$2,'#2 - Sample and Action Tracker'!$S169='HIDE DROP DOWNS'!$K$3),0,IF('#2 - Sample and Action Tracker'!$T169='HIDE DROP DOWNS'!$M$4,1,0))</f>
        <v>0</v>
      </c>
      <c r="W160" s="14">
        <f>IF(OR('#2 - Sample and Action Tracker'!$S169='HIDE DROP DOWNS'!$K$2,'#2 - Sample and Action Tracker'!$S169='HIDE DROP DOWNS'!$K$3),0,IF('#2 - Sample and Action Tracker'!$T169='HIDE DROP DOWNS'!$M$5,1,0))</f>
        <v>0</v>
      </c>
      <c r="X160" s="14">
        <f>IF(OR('#2 - Sample and Action Tracker'!$U169='HIDE DROP DOWNS'!$L$2,'#2 - Sample and Action Tracker'!$U169='HIDE DROP DOWNS'!$L$3),0,IF('#2 - Sample and Action Tracker'!$V169='HIDE DROP DOWNS'!$M$3,1,0))</f>
        <v>0</v>
      </c>
      <c r="Y160" s="14">
        <f>IF(OR('#2 - Sample and Action Tracker'!$U169='HIDE DROP DOWNS'!$L$2,'#2 - Sample and Action Tracker'!$U169='HIDE DROP DOWNS'!$L$3),0,IF('#2 - Sample and Action Tracker'!$V169='HIDE DROP DOWNS'!$M$4,1,0))</f>
        <v>0</v>
      </c>
      <c r="Z160" s="14">
        <f>IF(OR('#2 - Sample and Action Tracker'!$U169='HIDE DROP DOWNS'!$L$2,'#2 - Sample and Action Tracker'!$U169='HIDE DROP DOWNS'!$L$3),0,IF('#2 - Sample and Action Tracker'!$V169='HIDE DROP DOWNS'!$M$5,1,0))</f>
        <v>0</v>
      </c>
      <c r="AA160" s="45"/>
    </row>
    <row r="161" spans="6:27" x14ac:dyDescent="0.25">
      <c r="F161" s="3" t="str">
        <f>IF('#2 - Sample and Action Tracker'!F170="","",'#2 - Sample and Action Tracker'!F170)</f>
        <v/>
      </c>
      <c r="G161">
        <f>IF(AND('#2 - Sample and Action Tracker'!N170&lt;&gt;""),1,0)</f>
        <v>0</v>
      </c>
      <c r="H161" t="b">
        <f>IF(AND(OR('#2 - Sample and Action Tracker'!N170&gt;0,'#2 - Sample and Action Tracker'!N170=$E$3),'#2 - Sample and Action Tracker'!N170&lt;&gt;$E$2,'#2 - Sample and Action Tracker'!N170&lt;&gt;$E$4,'#2 - Sample and Action Tracker'!N170&lt;&gt;""), TRUE, FALSE)</f>
        <v>0</v>
      </c>
      <c r="I161" t="b">
        <f>IF(AND('#2 - Sample and Action Tracker'!N170&lt;&gt;$E$2,'#2 - Sample and Action Tracker'!N170&lt;&gt;$E$3,'#2 - Sample and Action Tracker'!N170&lt;&gt;$E$4,'#2 - Sample and Action Tracker'!N170&lt;&gt;""),IF('#2 - Sample and Action Tracker'!N170&gt;'#1 - Facility Info'!$D$24, TRUE, FALSE),FALSE)</f>
        <v>0</v>
      </c>
      <c r="R161" s="14">
        <f>IF(OR('#2 - Sample and Action Tracker'!Q170='HIDE DROP DOWNS'!$J$2,'#2 - Sample and Action Tracker'!Q170='HIDE DROP DOWNS'!$J$3),0,IF('#2 - Sample and Action Tracker'!R170='HIDE DROP DOWNS'!$M$3,1,0))</f>
        <v>0</v>
      </c>
      <c r="S161" s="14">
        <f>IF(OR('#2 - Sample and Action Tracker'!Q170='HIDE DROP DOWNS'!$J$2,'#2 - Sample and Action Tracker'!Q170='HIDE DROP DOWNS'!$J$3),0,IF('#2 - Sample and Action Tracker'!R170='HIDE DROP DOWNS'!$M$4,1,0))</f>
        <v>0</v>
      </c>
      <c r="T161" s="14">
        <f>IF(OR('#2 - Sample and Action Tracker'!$Q170='HIDE DROP DOWNS'!$J$2,'#2 - Sample and Action Tracker'!$Q170='HIDE DROP DOWNS'!$J$3),0,IF('#2 - Sample and Action Tracker'!$R170='HIDE DROP DOWNS'!$M$5,1,0))</f>
        <v>0</v>
      </c>
      <c r="U161" s="14">
        <f>IF(OR('#2 - Sample and Action Tracker'!$S170='HIDE DROP DOWNS'!$K$2,'#2 - Sample and Action Tracker'!$S170='HIDE DROP DOWNS'!$K$3),0,IF('#2 - Sample and Action Tracker'!$T170='HIDE DROP DOWNS'!$M$3,1,0))</f>
        <v>0</v>
      </c>
      <c r="V161" s="14">
        <f>IF(OR('#2 - Sample and Action Tracker'!$S170='HIDE DROP DOWNS'!$K$2,'#2 - Sample and Action Tracker'!$S170='HIDE DROP DOWNS'!$K$3),0,IF('#2 - Sample and Action Tracker'!$T170='HIDE DROP DOWNS'!$M$4,1,0))</f>
        <v>0</v>
      </c>
      <c r="W161" s="14">
        <f>IF(OR('#2 - Sample and Action Tracker'!$S170='HIDE DROP DOWNS'!$K$2,'#2 - Sample and Action Tracker'!$S170='HIDE DROP DOWNS'!$K$3),0,IF('#2 - Sample and Action Tracker'!$T170='HIDE DROP DOWNS'!$M$5,1,0))</f>
        <v>0</v>
      </c>
      <c r="X161" s="14">
        <f>IF(OR('#2 - Sample and Action Tracker'!$U170='HIDE DROP DOWNS'!$L$2,'#2 - Sample and Action Tracker'!$U170='HIDE DROP DOWNS'!$L$3),0,IF('#2 - Sample and Action Tracker'!$V170='HIDE DROP DOWNS'!$M$3,1,0))</f>
        <v>0</v>
      </c>
      <c r="Y161" s="14">
        <f>IF(OR('#2 - Sample and Action Tracker'!$U170='HIDE DROP DOWNS'!$L$2,'#2 - Sample and Action Tracker'!$U170='HIDE DROP DOWNS'!$L$3),0,IF('#2 - Sample and Action Tracker'!$V170='HIDE DROP DOWNS'!$M$4,1,0))</f>
        <v>0</v>
      </c>
      <c r="Z161" s="14">
        <f>IF(OR('#2 - Sample and Action Tracker'!$U170='HIDE DROP DOWNS'!$L$2,'#2 - Sample and Action Tracker'!$U170='HIDE DROP DOWNS'!$L$3),0,IF('#2 - Sample and Action Tracker'!$V170='HIDE DROP DOWNS'!$M$5,1,0))</f>
        <v>0</v>
      </c>
      <c r="AA161" s="45"/>
    </row>
    <row r="162" spans="6:27" x14ac:dyDescent="0.25">
      <c r="F162" s="3" t="str">
        <f>IF('#2 - Sample and Action Tracker'!F171="","",'#2 - Sample and Action Tracker'!F171)</f>
        <v/>
      </c>
      <c r="G162">
        <f>IF(AND('#2 - Sample and Action Tracker'!N171&lt;&gt;""),1,0)</f>
        <v>0</v>
      </c>
      <c r="H162" t="b">
        <f>IF(AND(OR('#2 - Sample and Action Tracker'!N171&gt;0,'#2 - Sample and Action Tracker'!N171=$E$3),'#2 - Sample and Action Tracker'!N171&lt;&gt;$E$2,'#2 - Sample and Action Tracker'!N171&lt;&gt;$E$4,'#2 - Sample and Action Tracker'!N171&lt;&gt;""), TRUE, FALSE)</f>
        <v>0</v>
      </c>
      <c r="I162" t="b">
        <f>IF(AND('#2 - Sample and Action Tracker'!N171&lt;&gt;$E$2,'#2 - Sample and Action Tracker'!N171&lt;&gt;$E$3,'#2 - Sample and Action Tracker'!N171&lt;&gt;$E$4,'#2 - Sample and Action Tracker'!N171&lt;&gt;""),IF('#2 - Sample and Action Tracker'!N171&gt;'#1 - Facility Info'!$D$24, TRUE, FALSE),FALSE)</f>
        <v>0</v>
      </c>
      <c r="R162" s="14">
        <f>IF(OR('#2 - Sample and Action Tracker'!Q171='HIDE DROP DOWNS'!$J$2,'#2 - Sample and Action Tracker'!Q171='HIDE DROP DOWNS'!$J$3),0,IF('#2 - Sample and Action Tracker'!R171='HIDE DROP DOWNS'!$M$3,1,0))</f>
        <v>0</v>
      </c>
      <c r="S162" s="14">
        <f>IF(OR('#2 - Sample and Action Tracker'!Q171='HIDE DROP DOWNS'!$J$2,'#2 - Sample and Action Tracker'!Q171='HIDE DROP DOWNS'!$J$3),0,IF('#2 - Sample and Action Tracker'!R171='HIDE DROP DOWNS'!$M$4,1,0))</f>
        <v>0</v>
      </c>
      <c r="T162" s="14">
        <f>IF(OR('#2 - Sample and Action Tracker'!$Q171='HIDE DROP DOWNS'!$J$2,'#2 - Sample and Action Tracker'!$Q171='HIDE DROP DOWNS'!$J$3),0,IF('#2 - Sample and Action Tracker'!$R171='HIDE DROP DOWNS'!$M$5,1,0))</f>
        <v>0</v>
      </c>
      <c r="U162" s="14">
        <f>IF(OR('#2 - Sample and Action Tracker'!$S171='HIDE DROP DOWNS'!$K$2,'#2 - Sample and Action Tracker'!$S171='HIDE DROP DOWNS'!$K$3),0,IF('#2 - Sample and Action Tracker'!$T171='HIDE DROP DOWNS'!$M$3,1,0))</f>
        <v>0</v>
      </c>
      <c r="V162" s="14">
        <f>IF(OR('#2 - Sample and Action Tracker'!$S171='HIDE DROP DOWNS'!$K$2,'#2 - Sample and Action Tracker'!$S171='HIDE DROP DOWNS'!$K$3),0,IF('#2 - Sample and Action Tracker'!$T171='HIDE DROP DOWNS'!$M$4,1,0))</f>
        <v>0</v>
      </c>
      <c r="W162" s="14">
        <f>IF(OR('#2 - Sample and Action Tracker'!$S171='HIDE DROP DOWNS'!$K$2,'#2 - Sample and Action Tracker'!$S171='HIDE DROP DOWNS'!$K$3),0,IF('#2 - Sample and Action Tracker'!$T171='HIDE DROP DOWNS'!$M$5,1,0))</f>
        <v>0</v>
      </c>
      <c r="X162" s="14">
        <f>IF(OR('#2 - Sample and Action Tracker'!$U171='HIDE DROP DOWNS'!$L$2,'#2 - Sample and Action Tracker'!$U171='HIDE DROP DOWNS'!$L$3),0,IF('#2 - Sample and Action Tracker'!$V171='HIDE DROP DOWNS'!$M$3,1,0))</f>
        <v>0</v>
      </c>
      <c r="Y162" s="14">
        <f>IF(OR('#2 - Sample and Action Tracker'!$U171='HIDE DROP DOWNS'!$L$2,'#2 - Sample and Action Tracker'!$U171='HIDE DROP DOWNS'!$L$3),0,IF('#2 - Sample and Action Tracker'!$V171='HIDE DROP DOWNS'!$M$4,1,0))</f>
        <v>0</v>
      </c>
      <c r="Z162" s="14">
        <f>IF(OR('#2 - Sample and Action Tracker'!$U171='HIDE DROP DOWNS'!$L$2,'#2 - Sample and Action Tracker'!$U171='HIDE DROP DOWNS'!$L$3),0,IF('#2 - Sample and Action Tracker'!$V171='HIDE DROP DOWNS'!$M$5,1,0))</f>
        <v>0</v>
      </c>
      <c r="AA162" s="45"/>
    </row>
    <row r="163" spans="6:27" x14ac:dyDescent="0.25">
      <c r="F163" s="3" t="str">
        <f>IF('#2 - Sample and Action Tracker'!F172="","",'#2 - Sample and Action Tracker'!F172)</f>
        <v/>
      </c>
      <c r="G163">
        <f>IF(AND('#2 - Sample and Action Tracker'!N172&lt;&gt;""),1,0)</f>
        <v>0</v>
      </c>
      <c r="H163" t="b">
        <f>IF(AND(OR('#2 - Sample and Action Tracker'!N172&gt;0,'#2 - Sample and Action Tracker'!N172=$E$3),'#2 - Sample and Action Tracker'!N172&lt;&gt;$E$2,'#2 - Sample and Action Tracker'!N172&lt;&gt;$E$4,'#2 - Sample and Action Tracker'!N172&lt;&gt;""), TRUE, FALSE)</f>
        <v>0</v>
      </c>
      <c r="I163" t="b">
        <f>IF(AND('#2 - Sample and Action Tracker'!N172&lt;&gt;$E$2,'#2 - Sample and Action Tracker'!N172&lt;&gt;$E$3,'#2 - Sample and Action Tracker'!N172&lt;&gt;$E$4,'#2 - Sample and Action Tracker'!N172&lt;&gt;""),IF('#2 - Sample and Action Tracker'!N172&gt;'#1 - Facility Info'!$D$24, TRUE, FALSE),FALSE)</f>
        <v>0</v>
      </c>
      <c r="R163" s="14">
        <f>IF(OR('#2 - Sample and Action Tracker'!Q172='HIDE DROP DOWNS'!$J$2,'#2 - Sample and Action Tracker'!Q172='HIDE DROP DOWNS'!$J$3),0,IF('#2 - Sample and Action Tracker'!R172='HIDE DROP DOWNS'!$M$3,1,0))</f>
        <v>0</v>
      </c>
      <c r="S163" s="14">
        <f>IF(OR('#2 - Sample and Action Tracker'!Q172='HIDE DROP DOWNS'!$J$2,'#2 - Sample and Action Tracker'!Q172='HIDE DROP DOWNS'!$J$3),0,IF('#2 - Sample and Action Tracker'!R172='HIDE DROP DOWNS'!$M$4,1,0))</f>
        <v>0</v>
      </c>
      <c r="T163" s="14">
        <f>IF(OR('#2 - Sample and Action Tracker'!$Q172='HIDE DROP DOWNS'!$J$2,'#2 - Sample and Action Tracker'!$Q172='HIDE DROP DOWNS'!$J$3),0,IF('#2 - Sample and Action Tracker'!$R172='HIDE DROP DOWNS'!$M$5,1,0))</f>
        <v>0</v>
      </c>
      <c r="U163" s="14">
        <f>IF(OR('#2 - Sample and Action Tracker'!$S172='HIDE DROP DOWNS'!$K$2,'#2 - Sample and Action Tracker'!$S172='HIDE DROP DOWNS'!$K$3),0,IF('#2 - Sample and Action Tracker'!$T172='HIDE DROP DOWNS'!$M$3,1,0))</f>
        <v>0</v>
      </c>
      <c r="V163" s="14">
        <f>IF(OR('#2 - Sample and Action Tracker'!$S172='HIDE DROP DOWNS'!$K$2,'#2 - Sample and Action Tracker'!$S172='HIDE DROP DOWNS'!$K$3),0,IF('#2 - Sample and Action Tracker'!$T172='HIDE DROP DOWNS'!$M$4,1,0))</f>
        <v>0</v>
      </c>
      <c r="W163" s="14">
        <f>IF(OR('#2 - Sample and Action Tracker'!$S172='HIDE DROP DOWNS'!$K$2,'#2 - Sample and Action Tracker'!$S172='HIDE DROP DOWNS'!$K$3),0,IF('#2 - Sample and Action Tracker'!$T172='HIDE DROP DOWNS'!$M$5,1,0))</f>
        <v>0</v>
      </c>
      <c r="X163" s="14">
        <f>IF(OR('#2 - Sample and Action Tracker'!$U172='HIDE DROP DOWNS'!$L$2,'#2 - Sample and Action Tracker'!$U172='HIDE DROP DOWNS'!$L$3),0,IF('#2 - Sample and Action Tracker'!$V172='HIDE DROP DOWNS'!$M$3,1,0))</f>
        <v>0</v>
      </c>
      <c r="Y163" s="14">
        <f>IF(OR('#2 - Sample and Action Tracker'!$U172='HIDE DROP DOWNS'!$L$2,'#2 - Sample and Action Tracker'!$U172='HIDE DROP DOWNS'!$L$3),0,IF('#2 - Sample and Action Tracker'!$V172='HIDE DROP DOWNS'!$M$4,1,0))</f>
        <v>0</v>
      </c>
      <c r="Z163" s="14">
        <f>IF(OR('#2 - Sample and Action Tracker'!$U172='HIDE DROP DOWNS'!$L$2,'#2 - Sample and Action Tracker'!$U172='HIDE DROP DOWNS'!$L$3),0,IF('#2 - Sample and Action Tracker'!$V172='HIDE DROP DOWNS'!$M$5,1,0))</f>
        <v>0</v>
      </c>
      <c r="AA163" s="45"/>
    </row>
    <row r="164" spans="6:27" x14ac:dyDescent="0.25">
      <c r="F164" s="3" t="str">
        <f>IF('#2 - Sample and Action Tracker'!F173="","",'#2 - Sample and Action Tracker'!F173)</f>
        <v/>
      </c>
      <c r="G164">
        <f>IF(AND('#2 - Sample and Action Tracker'!N173&lt;&gt;""),1,0)</f>
        <v>0</v>
      </c>
      <c r="H164" t="b">
        <f>IF(AND(OR('#2 - Sample and Action Tracker'!N173&gt;0,'#2 - Sample and Action Tracker'!N173=$E$3),'#2 - Sample and Action Tracker'!N173&lt;&gt;$E$2,'#2 - Sample and Action Tracker'!N173&lt;&gt;$E$4,'#2 - Sample and Action Tracker'!N173&lt;&gt;""), TRUE, FALSE)</f>
        <v>0</v>
      </c>
      <c r="I164" t="b">
        <f>IF(AND('#2 - Sample and Action Tracker'!N173&lt;&gt;$E$2,'#2 - Sample and Action Tracker'!N173&lt;&gt;$E$3,'#2 - Sample and Action Tracker'!N173&lt;&gt;$E$4,'#2 - Sample and Action Tracker'!N173&lt;&gt;""),IF('#2 - Sample and Action Tracker'!N173&gt;'#1 - Facility Info'!$D$24, TRUE, FALSE),FALSE)</f>
        <v>0</v>
      </c>
      <c r="R164" s="14">
        <f>IF(OR('#2 - Sample and Action Tracker'!Q173='HIDE DROP DOWNS'!$J$2,'#2 - Sample and Action Tracker'!Q173='HIDE DROP DOWNS'!$J$3),0,IF('#2 - Sample and Action Tracker'!R173='HIDE DROP DOWNS'!$M$3,1,0))</f>
        <v>0</v>
      </c>
      <c r="S164" s="14">
        <f>IF(OR('#2 - Sample and Action Tracker'!Q173='HIDE DROP DOWNS'!$J$2,'#2 - Sample and Action Tracker'!Q173='HIDE DROP DOWNS'!$J$3),0,IF('#2 - Sample and Action Tracker'!R173='HIDE DROP DOWNS'!$M$4,1,0))</f>
        <v>0</v>
      </c>
      <c r="T164" s="14">
        <f>IF(OR('#2 - Sample and Action Tracker'!$Q173='HIDE DROP DOWNS'!$J$2,'#2 - Sample and Action Tracker'!$Q173='HIDE DROP DOWNS'!$J$3),0,IF('#2 - Sample and Action Tracker'!$R173='HIDE DROP DOWNS'!$M$5,1,0))</f>
        <v>0</v>
      </c>
      <c r="U164" s="14">
        <f>IF(OR('#2 - Sample and Action Tracker'!$S173='HIDE DROP DOWNS'!$K$2,'#2 - Sample and Action Tracker'!$S173='HIDE DROP DOWNS'!$K$3),0,IF('#2 - Sample and Action Tracker'!$T173='HIDE DROP DOWNS'!$M$3,1,0))</f>
        <v>0</v>
      </c>
      <c r="V164" s="14">
        <f>IF(OR('#2 - Sample and Action Tracker'!$S173='HIDE DROP DOWNS'!$K$2,'#2 - Sample and Action Tracker'!$S173='HIDE DROP DOWNS'!$K$3),0,IF('#2 - Sample and Action Tracker'!$T173='HIDE DROP DOWNS'!$M$4,1,0))</f>
        <v>0</v>
      </c>
      <c r="W164" s="14">
        <f>IF(OR('#2 - Sample and Action Tracker'!$S173='HIDE DROP DOWNS'!$K$2,'#2 - Sample and Action Tracker'!$S173='HIDE DROP DOWNS'!$K$3),0,IF('#2 - Sample and Action Tracker'!$T173='HIDE DROP DOWNS'!$M$5,1,0))</f>
        <v>0</v>
      </c>
      <c r="X164" s="14">
        <f>IF(OR('#2 - Sample and Action Tracker'!$U173='HIDE DROP DOWNS'!$L$2,'#2 - Sample and Action Tracker'!$U173='HIDE DROP DOWNS'!$L$3),0,IF('#2 - Sample and Action Tracker'!$V173='HIDE DROP DOWNS'!$M$3,1,0))</f>
        <v>0</v>
      </c>
      <c r="Y164" s="14">
        <f>IF(OR('#2 - Sample and Action Tracker'!$U173='HIDE DROP DOWNS'!$L$2,'#2 - Sample and Action Tracker'!$U173='HIDE DROP DOWNS'!$L$3),0,IF('#2 - Sample and Action Tracker'!$V173='HIDE DROP DOWNS'!$M$4,1,0))</f>
        <v>0</v>
      </c>
      <c r="Z164" s="14">
        <f>IF(OR('#2 - Sample and Action Tracker'!$U173='HIDE DROP DOWNS'!$L$2,'#2 - Sample and Action Tracker'!$U173='HIDE DROP DOWNS'!$L$3),0,IF('#2 - Sample and Action Tracker'!$V173='HIDE DROP DOWNS'!$M$5,1,0))</f>
        <v>0</v>
      </c>
      <c r="AA164" s="45"/>
    </row>
    <row r="165" spans="6:27" x14ac:dyDescent="0.25">
      <c r="F165" s="3" t="str">
        <f>IF('#2 - Sample and Action Tracker'!F174="","",'#2 - Sample and Action Tracker'!F174)</f>
        <v/>
      </c>
      <c r="G165">
        <f>IF(AND('#2 - Sample and Action Tracker'!N174&lt;&gt;""),1,0)</f>
        <v>0</v>
      </c>
      <c r="H165" t="b">
        <f>IF(AND(OR('#2 - Sample and Action Tracker'!N174&gt;0,'#2 - Sample and Action Tracker'!N174=$E$3),'#2 - Sample and Action Tracker'!N174&lt;&gt;$E$2,'#2 - Sample and Action Tracker'!N174&lt;&gt;$E$4,'#2 - Sample and Action Tracker'!N174&lt;&gt;""), TRUE, FALSE)</f>
        <v>0</v>
      </c>
      <c r="I165" t="b">
        <f>IF(AND('#2 - Sample and Action Tracker'!N174&lt;&gt;$E$2,'#2 - Sample and Action Tracker'!N174&lt;&gt;$E$3,'#2 - Sample and Action Tracker'!N174&lt;&gt;$E$4,'#2 - Sample and Action Tracker'!N174&lt;&gt;""),IF('#2 - Sample and Action Tracker'!N174&gt;'#1 - Facility Info'!$D$24, TRUE, FALSE),FALSE)</f>
        <v>0</v>
      </c>
      <c r="R165" s="14">
        <f>IF(OR('#2 - Sample and Action Tracker'!Q174='HIDE DROP DOWNS'!$J$2,'#2 - Sample and Action Tracker'!Q174='HIDE DROP DOWNS'!$J$3),0,IF('#2 - Sample and Action Tracker'!R174='HIDE DROP DOWNS'!$M$3,1,0))</f>
        <v>0</v>
      </c>
      <c r="S165" s="14">
        <f>IF(OR('#2 - Sample and Action Tracker'!Q174='HIDE DROP DOWNS'!$J$2,'#2 - Sample and Action Tracker'!Q174='HIDE DROP DOWNS'!$J$3),0,IF('#2 - Sample and Action Tracker'!R174='HIDE DROP DOWNS'!$M$4,1,0))</f>
        <v>0</v>
      </c>
      <c r="T165" s="14">
        <f>IF(OR('#2 - Sample and Action Tracker'!$Q174='HIDE DROP DOWNS'!$J$2,'#2 - Sample and Action Tracker'!$Q174='HIDE DROP DOWNS'!$J$3),0,IF('#2 - Sample and Action Tracker'!$R174='HIDE DROP DOWNS'!$M$5,1,0))</f>
        <v>0</v>
      </c>
      <c r="U165" s="14">
        <f>IF(OR('#2 - Sample and Action Tracker'!$S174='HIDE DROP DOWNS'!$K$2,'#2 - Sample and Action Tracker'!$S174='HIDE DROP DOWNS'!$K$3),0,IF('#2 - Sample and Action Tracker'!$T174='HIDE DROP DOWNS'!$M$3,1,0))</f>
        <v>0</v>
      </c>
      <c r="V165" s="14">
        <f>IF(OR('#2 - Sample and Action Tracker'!$S174='HIDE DROP DOWNS'!$K$2,'#2 - Sample and Action Tracker'!$S174='HIDE DROP DOWNS'!$K$3),0,IF('#2 - Sample and Action Tracker'!$T174='HIDE DROP DOWNS'!$M$4,1,0))</f>
        <v>0</v>
      </c>
      <c r="W165" s="14">
        <f>IF(OR('#2 - Sample and Action Tracker'!$S174='HIDE DROP DOWNS'!$K$2,'#2 - Sample and Action Tracker'!$S174='HIDE DROP DOWNS'!$K$3),0,IF('#2 - Sample and Action Tracker'!$T174='HIDE DROP DOWNS'!$M$5,1,0))</f>
        <v>0</v>
      </c>
      <c r="X165" s="14">
        <f>IF(OR('#2 - Sample and Action Tracker'!$U174='HIDE DROP DOWNS'!$L$2,'#2 - Sample and Action Tracker'!$U174='HIDE DROP DOWNS'!$L$3),0,IF('#2 - Sample and Action Tracker'!$V174='HIDE DROP DOWNS'!$M$3,1,0))</f>
        <v>0</v>
      </c>
      <c r="Y165" s="14">
        <f>IF(OR('#2 - Sample and Action Tracker'!$U174='HIDE DROP DOWNS'!$L$2,'#2 - Sample and Action Tracker'!$U174='HIDE DROP DOWNS'!$L$3),0,IF('#2 - Sample and Action Tracker'!$V174='HIDE DROP DOWNS'!$M$4,1,0))</f>
        <v>0</v>
      </c>
      <c r="Z165" s="14">
        <f>IF(OR('#2 - Sample and Action Tracker'!$U174='HIDE DROP DOWNS'!$L$2,'#2 - Sample and Action Tracker'!$U174='HIDE DROP DOWNS'!$L$3),0,IF('#2 - Sample and Action Tracker'!$V174='HIDE DROP DOWNS'!$M$5,1,0))</f>
        <v>0</v>
      </c>
      <c r="AA165" s="45"/>
    </row>
    <row r="166" spans="6:27" x14ac:dyDescent="0.25">
      <c r="F166" s="3" t="str">
        <f>IF('#2 - Sample and Action Tracker'!F175="","",'#2 - Sample and Action Tracker'!F175)</f>
        <v/>
      </c>
      <c r="G166">
        <f>IF(AND('#2 - Sample and Action Tracker'!N175&lt;&gt;""),1,0)</f>
        <v>0</v>
      </c>
      <c r="H166" t="b">
        <f>IF(AND(OR('#2 - Sample and Action Tracker'!N175&gt;0,'#2 - Sample and Action Tracker'!N175=$E$3),'#2 - Sample and Action Tracker'!N175&lt;&gt;$E$2,'#2 - Sample and Action Tracker'!N175&lt;&gt;$E$4,'#2 - Sample and Action Tracker'!N175&lt;&gt;""), TRUE, FALSE)</f>
        <v>0</v>
      </c>
      <c r="I166" t="b">
        <f>IF(AND('#2 - Sample and Action Tracker'!N175&lt;&gt;$E$2,'#2 - Sample and Action Tracker'!N175&lt;&gt;$E$3,'#2 - Sample and Action Tracker'!N175&lt;&gt;$E$4,'#2 - Sample and Action Tracker'!N175&lt;&gt;""),IF('#2 - Sample and Action Tracker'!N175&gt;'#1 - Facility Info'!$D$24, TRUE, FALSE),FALSE)</f>
        <v>0</v>
      </c>
      <c r="R166" s="14">
        <f>IF(OR('#2 - Sample and Action Tracker'!Q175='HIDE DROP DOWNS'!$J$2,'#2 - Sample and Action Tracker'!Q175='HIDE DROP DOWNS'!$J$3),0,IF('#2 - Sample and Action Tracker'!R175='HIDE DROP DOWNS'!$M$3,1,0))</f>
        <v>0</v>
      </c>
      <c r="S166" s="14">
        <f>IF(OR('#2 - Sample and Action Tracker'!Q175='HIDE DROP DOWNS'!$J$2,'#2 - Sample and Action Tracker'!Q175='HIDE DROP DOWNS'!$J$3),0,IF('#2 - Sample and Action Tracker'!R175='HIDE DROP DOWNS'!$M$4,1,0))</f>
        <v>0</v>
      </c>
      <c r="T166" s="14">
        <f>IF(OR('#2 - Sample and Action Tracker'!$Q175='HIDE DROP DOWNS'!$J$2,'#2 - Sample and Action Tracker'!$Q175='HIDE DROP DOWNS'!$J$3),0,IF('#2 - Sample and Action Tracker'!$R175='HIDE DROP DOWNS'!$M$5,1,0))</f>
        <v>0</v>
      </c>
      <c r="U166" s="14">
        <f>IF(OR('#2 - Sample and Action Tracker'!$S175='HIDE DROP DOWNS'!$K$2,'#2 - Sample and Action Tracker'!$S175='HIDE DROP DOWNS'!$K$3),0,IF('#2 - Sample and Action Tracker'!$T175='HIDE DROP DOWNS'!$M$3,1,0))</f>
        <v>0</v>
      </c>
      <c r="V166" s="14">
        <f>IF(OR('#2 - Sample and Action Tracker'!$S175='HIDE DROP DOWNS'!$K$2,'#2 - Sample and Action Tracker'!$S175='HIDE DROP DOWNS'!$K$3),0,IF('#2 - Sample and Action Tracker'!$T175='HIDE DROP DOWNS'!$M$4,1,0))</f>
        <v>0</v>
      </c>
      <c r="W166" s="14">
        <f>IF(OR('#2 - Sample and Action Tracker'!$S175='HIDE DROP DOWNS'!$K$2,'#2 - Sample and Action Tracker'!$S175='HIDE DROP DOWNS'!$K$3),0,IF('#2 - Sample and Action Tracker'!$T175='HIDE DROP DOWNS'!$M$5,1,0))</f>
        <v>0</v>
      </c>
      <c r="X166" s="14">
        <f>IF(OR('#2 - Sample and Action Tracker'!$U175='HIDE DROP DOWNS'!$L$2,'#2 - Sample and Action Tracker'!$U175='HIDE DROP DOWNS'!$L$3),0,IF('#2 - Sample and Action Tracker'!$V175='HIDE DROP DOWNS'!$M$3,1,0))</f>
        <v>0</v>
      </c>
      <c r="Y166" s="14">
        <f>IF(OR('#2 - Sample and Action Tracker'!$U175='HIDE DROP DOWNS'!$L$2,'#2 - Sample and Action Tracker'!$U175='HIDE DROP DOWNS'!$L$3),0,IF('#2 - Sample and Action Tracker'!$V175='HIDE DROP DOWNS'!$M$4,1,0))</f>
        <v>0</v>
      </c>
      <c r="Z166" s="14">
        <f>IF(OR('#2 - Sample and Action Tracker'!$U175='HIDE DROP DOWNS'!$L$2,'#2 - Sample and Action Tracker'!$U175='HIDE DROP DOWNS'!$L$3),0,IF('#2 - Sample and Action Tracker'!$V175='HIDE DROP DOWNS'!$M$5,1,0))</f>
        <v>0</v>
      </c>
      <c r="AA166" s="45"/>
    </row>
    <row r="167" spans="6:27" x14ac:dyDescent="0.25">
      <c r="F167" s="3" t="str">
        <f>IF('#2 - Sample and Action Tracker'!F176="","",'#2 - Sample and Action Tracker'!F176)</f>
        <v/>
      </c>
      <c r="G167">
        <f>IF(AND('#2 - Sample and Action Tracker'!N176&lt;&gt;""),1,0)</f>
        <v>0</v>
      </c>
      <c r="H167" t="b">
        <f>IF(AND(OR('#2 - Sample and Action Tracker'!N176&gt;0,'#2 - Sample and Action Tracker'!N176=$E$3),'#2 - Sample and Action Tracker'!N176&lt;&gt;$E$2,'#2 - Sample and Action Tracker'!N176&lt;&gt;$E$4,'#2 - Sample and Action Tracker'!N176&lt;&gt;""), TRUE, FALSE)</f>
        <v>0</v>
      </c>
      <c r="I167" t="b">
        <f>IF(AND('#2 - Sample and Action Tracker'!N176&lt;&gt;$E$2,'#2 - Sample and Action Tracker'!N176&lt;&gt;$E$3,'#2 - Sample and Action Tracker'!N176&lt;&gt;$E$4,'#2 - Sample and Action Tracker'!N176&lt;&gt;""),IF('#2 - Sample and Action Tracker'!N176&gt;'#1 - Facility Info'!$D$24, TRUE, FALSE),FALSE)</f>
        <v>0</v>
      </c>
      <c r="R167" s="14">
        <f>IF(OR('#2 - Sample and Action Tracker'!Q176='HIDE DROP DOWNS'!$J$2,'#2 - Sample and Action Tracker'!Q176='HIDE DROP DOWNS'!$J$3),0,IF('#2 - Sample and Action Tracker'!R176='HIDE DROP DOWNS'!$M$3,1,0))</f>
        <v>0</v>
      </c>
      <c r="S167" s="14">
        <f>IF(OR('#2 - Sample and Action Tracker'!Q176='HIDE DROP DOWNS'!$J$2,'#2 - Sample and Action Tracker'!Q176='HIDE DROP DOWNS'!$J$3),0,IF('#2 - Sample and Action Tracker'!R176='HIDE DROP DOWNS'!$M$4,1,0))</f>
        <v>0</v>
      </c>
      <c r="T167" s="14">
        <f>IF(OR('#2 - Sample and Action Tracker'!$Q176='HIDE DROP DOWNS'!$J$2,'#2 - Sample and Action Tracker'!$Q176='HIDE DROP DOWNS'!$J$3),0,IF('#2 - Sample and Action Tracker'!$R176='HIDE DROP DOWNS'!$M$5,1,0))</f>
        <v>0</v>
      </c>
      <c r="U167" s="14">
        <f>IF(OR('#2 - Sample and Action Tracker'!$S176='HIDE DROP DOWNS'!$K$2,'#2 - Sample and Action Tracker'!$S176='HIDE DROP DOWNS'!$K$3),0,IF('#2 - Sample and Action Tracker'!$T176='HIDE DROP DOWNS'!$M$3,1,0))</f>
        <v>0</v>
      </c>
      <c r="V167" s="14">
        <f>IF(OR('#2 - Sample and Action Tracker'!$S176='HIDE DROP DOWNS'!$K$2,'#2 - Sample and Action Tracker'!$S176='HIDE DROP DOWNS'!$K$3),0,IF('#2 - Sample and Action Tracker'!$T176='HIDE DROP DOWNS'!$M$4,1,0))</f>
        <v>0</v>
      </c>
      <c r="W167" s="14">
        <f>IF(OR('#2 - Sample and Action Tracker'!$S176='HIDE DROP DOWNS'!$K$2,'#2 - Sample and Action Tracker'!$S176='HIDE DROP DOWNS'!$K$3),0,IF('#2 - Sample and Action Tracker'!$T176='HIDE DROP DOWNS'!$M$5,1,0))</f>
        <v>0</v>
      </c>
      <c r="X167" s="14">
        <f>IF(OR('#2 - Sample and Action Tracker'!$U176='HIDE DROP DOWNS'!$L$2,'#2 - Sample and Action Tracker'!$U176='HIDE DROP DOWNS'!$L$3),0,IF('#2 - Sample and Action Tracker'!$V176='HIDE DROP DOWNS'!$M$3,1,0))</f>
        <v>0</v>
      </c>
      <c r="Y167" s="14">
        <f>IF(OR('#2 - Sample and Action Tracker'!$U176='HIDE DROP DOWNS'!$L$2,'#2 - Sample and Action Tracker'!$U176='HIDE DROP DOWNS'!$L$3),0,IF('#2 - Sample and Action Tracker'!$V176='HIDE DROP DOWNS'!$M$4,1,0))</f>
        <v>0</v>
      </c>
      <c r="Z167" s="14">
        <f>IF(OR('#2 - Sample and Action Tracker'!$U176='HIDE DROP DOWNS'!$L$2,'#2 - Sample and Action Tracker'!$U176='HIDE DROP DOWNS'!$L$3),0,IF('#2 - Sample and Action Tracker'!$V176='HIDE DROP DOWNS'!$M$5,1,0))</f>
        <v>0</v>
      </c>
      <c r="AA167" s="45"/>
    </row>
    <row r="168" spans="6:27" x14ac:dyDescent="0.25">
      <c r="F168" s="3" t="str">
        <f>IF('#2 - Sample and Action Tracker'!F177="","",'#2 - Sample and Action Tracker'!F177)</f>
        <v/>
      </c>
      <c r="G168">
        <f>IF(AND('#2 - Sample and Action Tracker'!N177&lt;&gt;""),1,0)</f>
        <v>0</v>
      </c>
      <c r="H168" t="b">
        <f>IF(AND(OR('#2 - Sample and Action Tracker'!N177&gt;0,'#2 - Sample and Action Tracker'!N177=$E$3),'#2 - Sample and Action Tracker'!N177&lt;&gt;$E$2,'#2 - Sample and Action Tracker'!N177&lt;&gt;$E$4,'#2 - Sample and Action Tracker'!N177&lt;&gt;""), TRUE, FALSE)</f>
        <v>0</v>
      </c>
      <c r="I168" t="b">
        <f>IF(AND('#2 - Sample and Action Tracker'!N177&lt;&gt;$E$2,'#2 - Sample and Action Tracker'!N177&lt;&gt;$E$3,'#2 - Sample and Action Tracker'!N177&lt;&gt;$E$4,'#2 - Sample and Action Tracker'!N177&lt;&gt;""),IF('#2 - Sample and Action Tracker'!N177&gt;'#1 - Facility Info'!$D$24, TRUE, FALSE),FALSE)</f>
        <v>0</v>
      </c>
      <c r="R168" s="14">
        <f>IF(OR('#2 - Sample and Action Tracker'!Q177='HIDE DROP DOWNS'!$J$2,'#2 - Sample and Action Tracker'!Q177='HIDE DROP DOWNS'!$J$3),0,IF('#2 - Sample and Action Tracker'!R177='HIDE DROP DOWNS'!$M$3,1,0))</f>
        <v>0</v>
      </c>
      <c r="S168" s="14">
        <f>IF(OR('#2 - Sample and Action Tracker'!Q177='HIDE DROP DOWNS'!$J$2,'#2 - Sample and Action Tracker'!Q177='HIDE DROP DOWNS'!$J$3),0,IF('#2 - Sample and Action Tracker'!R177='HIDE DROP DOWNS'!$M$4,1,0))</f>
        <v>0</v>
      </c>
      <c r="T168" s="14">
        <f>IF(OR('#2 - Sample and Action Tracker'!$Q177='HIDE DROP DOWNS'!$J$2,'#2 - Sample and Action Tracker'!$Q177='HIDE DROP DOWNS'!$J$3),0,IF('#2 - Sample and Action Tracker'!$R177='HIDE DROP DOWNS'!$M$5,1,0))</f>
        <v>0</v>
      </c>
      <c r="U168" s="14">
        <f>IF(OR('#2 - Sample and Action Tracker'!$S177='HIDE DROP DOWNS'!$K$2,'#2 - Sample and Action Tracker'!$S177='HIDE DROP DOWNS'!$K$3),0,IF('#2 - Sample and Action Tracker'!$T177='HIDE DROP DOWNS'!$M$3,1,0))</f>
        <v>0</v>
      </c>
      <c r="V168" s="14">
        <f>IF(OR('#2 - Sample and Action Tracker'!$S177='HIDE DROP DOWNS'!$K$2,'#2 - Sample and Action Tracker'!$S177='HIDE DROP DOWNS'!$K$3),0,IF('#2 - Sample and Action Tracker'!$T177='HIDE DROP DOWNS'!$M$4,1,0))</f>
        <v>0</v>
      </c>
      <c r="W168" s="14">
        <f>IF(OR('#2 - Sample and Action Tracker'!$S177='HIDE DROP DOWNS'!$K$2,'#2 - Sample and Action Tracker'!$S177='HIDE DROP DOWNS'!$K$3),0,IF('#2 - Sample and Action Tracker'!$T177='HIDE DROP DOWNS'!$M$5,1,0))</f>
        <v>0</v>
      </c>
      <c r="X168" s="14">
        <f>IF(OR('#2 - Sample and Action Tracker'!$U177='HIDE DROP DOWNS'!$L$2,'#2 - Sample and Action Tracker'!$U177='HIDE DROP DOWNS'!$L$3),0,IF('#2 - Sample and Action Tracker'!$V177='HIDE DROP DOWNS'!$M$3,1,0))</f>
        <v>0</v>
      </c>
      <c r="Y168" s="14">
        <f>IF(OR('#2 - Sample and Action Tracker'!$U177='HIDE DROP DOWNS'!$L$2,'#2 - Sample and Action Tracker'!$U177='HIDE DROP DOWNS'!$L$3),0,IF('#2 - Sample and Action Tracker'!$V177='HIDE DROP DOWNS'!$M$4,1,0))</f>
        <v>0</v>
      </c>
      <c r="Z168" s="14">
        <f>IF(OR('#2 - Sample and Action Tracker'!$U177='HIDE DROP DOWNS'!$L$2,'#2 - Sample and Action Tracker'!$U177='HIDE DROP DOWNS'!$L$3),0,IF('#2 - Sample and Action Tracker'!$V177='HIDE DROP DOWNS'!$M$5,1,0))</f>
        <v>0</v>
      </c>
      <c r="AA168" s="45"/>
    </row>
    <row r="169" spans="6:27" x14ac:dyDescent="0.25">
      <c r="F169" s="3" t="str">
        <f>IF('#2 - Sample and Action Tracker'!F178="","",'#2 - Sample and Action Tracker'!F178)</f>
        <v/>
      </c>
      <c r="G169">
        <f>IF(AND('#2 - Sample and Action Tracker'!N178&lt;&gt;""),1,0)</f>
        <v>0</v>
      </c>
      <c r="H169" t="b">
        <f>IF(AND(OR('#2 - Sample and Action Tracker'!N178&gt;0,'#2 - Sample and Action Tracker'!N178=$E$3),'#2 - Sample and Action Tracker'!N178&lt;&gt;$E$2,'#2 - Sample and Action Tracker'!N178&lt;&gt;$E$4,'#2 - Sample and Action Tracker'!N178&lt;&gt;""), TRUE, FALSE)</f>
        <v>0</v>
      </c>
      <c r="I169" t="b">
        <f>IF(AND('#2 - Sample and Action Tracker'!N178&lt;&gt;$E$2,'#2 - Sample and Action Tracker'!N178&lt;&gt;$E$3,'#2 - Sample and Action Tracker'!N178&lt;&gt;$E$4,'#2 - Sample and Action Tracker'!N178&lt;&gt;""),IF('#2 - Sample and Action Tracker'!N178&gt;'#1 - Facility Info'!$D$24, TRUE, FALSE),FALSE)</f>
        <v>0</v>
      </c>
      <c r="R169" s="14">
        <f>IF(OR('#2 - Sample and Action Tracker'!Q178='HIDE DROP DOWNS'!$J$2,'#2 - Sample and Action Tracker'!Q178='HIDE DROP DOWNS'!$J$3),0,IF('#2 - Sample and Action Tracker'!R178='HIDE DROP DOWNS'!$M$3,1,0))</f>
        <v>0</v>
      </c>
      <c r="S169" s="14">
        <f>IF(OR('#2 - Sample and Action Tracker'!Q178='HIDE DROP DOWNS'!$J$2,'#2 - Sample and Action Tracker'!Q178='HIDE DROP DOWNS'!$J$3),0,IF('#2 - Sample and Action Tracker'!R178='HIDE DROP DOWNS'!$M$4,1,0))</f>
        <v>0</v>
      </c>
      <c r="T169" s="14">
        <f>IF(OR('#2 - Sample and Action Tracker'!$Q178='HIDE DROP DOWNS'!$J$2,'#2 - Sample and Action Tracker'!$Q178='HIDE DROP DOWNS'!$J$3),0,IF('#2 - Sample and Action Tracker'!$R178='HIDE DROP DOWNS'!$M$5,1,0))</f>
        <v>0</v>
      </c>
      <c r="U169" s="14">
        <f>IF(OR('#2 - Sample and Action Tracker'!$S178='HIDE DROP DOWNS'!$K$2,'#2 - Sample and Action Tracker'!$S178='HIDE DROP DOWNS'!$K$3),0,IF('#2 - Sample and Action Tracker'!$T178='HIDE DROP DOWNS'!$M$3,1,0))</f>
        <v>0</v>
      </c>
      <c r="V169" s="14">
        <f>IF(OR('#2 - Sample and Action Tracker'!$S178='HIDE DROP DOWNS'!$K$2,'#2 - Sample and Action Tracker'!$S178='HIDE DROP DOWNS'!$K$3),0,IF('#2 - Sample and Action Tracker'!$T178='HIDE DROP DOWNS'!$M$4,1,0))</f>
        <v>0</v>
      </c>
      <c r="W169" s="14">
        <f>IF(OR('#2 - Sample and Action Tracker'!$S178='HIDE DROP DOWNS'!$K$2,'#2 - Sample and Action Tracker'!$S178='HIDE DROP DOWNS'!$K$3),0,IF('#2 - Sample and Action Tracker'!$T178='HIDE DROP DOWNS'!$M$5,1,0))</f>
        <v>0</v>
      </c>
      <c r="X169" s="14">
        <f>IF(OR('#2 - Sample and Action Tracker'!$U178='HIDE DROP DOWNS'!$L$2,'#2 - Sample and Action Tracker'!$U178='HIDE DROP DOWNS'!$L$3),0,IF('#2 - Sample and Action Tracker'!$V178='HIDE DROP DOWNS'!$M$3,1,0))</f>
        <v>0</v>
      </c>
      <c r="Y169" s="14">
        <f>IF(OR('#2 - Sample and Action Tracker'!$U178='HIDE DROP DOWNS'!$L$2,'#2 - Sample and Action Tracker'!$U178='HIDE DROP DOWNS'!$L$3),0,IF('#2 - Sample and Action Tracker'!$V178='HIDE DROP DOWNS'!$M$4,1,0))</f>
        <v>0</v>
      </c>
      <c r="Z169" s="14">
        <f>IF(OR('#2 - Sample and Action Tracker'!$U178='HIDE DROP DOWNS'!$L$2,'#2 - Sample and Action Tracker'!$U178='HIDE DROP DOWNS'!$L$3),0,IF('#2 - Sample and Action Tracker'!$V178='HIDE DROP DOWNS'!$M$5,1,0))</f>
        <v>0</v>
      </c>
      <c r="AA169" s="45"/>
    </row>
    <row r="170" spans="6:27" x14ac:dyDescent="0.25">
      <c r="F170" s="3" t="str">
        <f>IF('#2 - Sample and Action Tracker'!F179="","",'#2 - Sample and Action Tracker'!F179)</f>
        <v/>
      </c>
      <c r="G170">
        <f>IF(AND('#2 - Sample and Action Tracker'!N179&lt;&gt;""),1,0)</f>
        <v>0</v>
      </c>
      <c r="H170" t="b">
        <f>IF(AND(OR('#2 - Sample and Action Tracker'!N179&gt;0,'#2 - Sample and Action Tracker'!N179=$E$3),'#2 - Sample and Action Tracker'!N179&lt;&gt;$E$2,'#2 - Sample and Action Tracker'!N179&lt;&gt;$E$4,'#2 - Sample and Action Tracker'!N179&lt;&gt;""), TRUE, FALSE)</f>
        <v>0</v>
      </c>
      <c r="I170" t="b">
        <f>IF(AND('#2 - Sample and Action Tracker'!N179&lt;&gt;$E$2,'#2 - Sample and Action Tracker'!N179&lt;&gt;$E$3,'#2 - Sample and Action Tracker'!N179&lt;&gt;$E$4,'#2 - Sample and Action Tracker'!N179&lt;&gt;""),IF('#2 - Sample and Action Tracker'!N179&gt;'#1 - Facility Info'!$D$24, TRUE, FALSE),FALSE)</f>
        <v>0</v>
      </c>
      <c r="R170" s="14">
        <f>IF(OR('#2 - Sample and Action Tracker'!Q179='HIDE DROP DOWNS'!$J$2,'#2 - Sample and Action Tracker'!Q179='HIDE DROP DOWNS'!$J$3),0,IF('#2 - Sample and Action Tracker'!R179='HIDE DROP DOWNS'!$M$3,1,0))</f>
        <v>0</v>
      </c>
      <c r="S170" s="14">
        <f>IF(OR('#2 - Sample and Action Tracker'!Q179='HIDE DROP DOWNS'!$J$2,'#2 - Sample and Action Tracker'!Q179='HIDE DROP DOWNS'!$J$3),0,IF('#2 - Sample and Action Tracker'!R179='HIDE DROP DOWNS'!$M$4,1,0))</f>
        <v>0</v>
      </c>
      <c r="T170" s="14">
        <f>IF(OR('#2 - Sample and Action Tracker'!$Q179='HIDE DROP DOWNS'!$J$2,'#2 - Sample and Action Tracker'!$Q179='HIDE DROP DOWNS'!$J$3),0,IF('#2 - Sample and Action Tracker'!$R179='HIDE DROP DOWNS'!$M$5,1,0))</f>
        <v>0</v>
      </c>
      <c r="U170" s="14">
        <f>IF(OR('#2 - Sample and Action Tracker'!$S179='HIDE DROP DOWNS'!$K$2,'#2 - Sample and Action Tracker'!$S179='HIDE DROP DOWNS'!$K$3),0,IF('#2 - Sample and Action Tracker'!$T179='HIDE DROP DOWNS'!$M$3,1,0))</f>
        <v>0</v>
      </c>
      <c r="V170" s="14">
        <f>IF(OR('#2 - Sample and Action Tracker'!$S179='HIDE DROP DOWNS'!$K$2,'#2 - Sample and Action Tracker'!$S179='HIDE DROP DOWNS'!$K$3),0,IF('#2 - Sample and Action Tracker'!$T179='HIDE DROP DOWNS'!$M$4,1,0))</f>
        <v>0</v>
      </c>
      <c r="W170" s="14">
        <f>IF(OR('#2 - Sample and Action Tracker'!$S179='HIDE DROP DOWNS'!$K$2,'#2 - Sample and Action Tracker'!$S179='HIDE DROP DOWNS'!$K$3),0,IF('#2 - Sample and Action Tracker'!$T179='HIDE DROP DOWNS'!$M$5,1,0))</f>
        <v>0</v>
      </c>
      <c r="X170" s="14">
        <f>IF(OR('#2 - Sample and Action Tracker'!$U179='HIDE DROP DOWNS'!$L$2,'#2 - Sample and Action Tracker'!$U179='HIDE DROP DOWNS'!$L$3),0,IF('#2 - Sample and Action Tracker'!$V179='HIDE DROP DOWNS'!$M$3,1,0))</f>
        <v>0</v>
      </c>
      <c r="Y170" s="14">
        <f>IF(OR('#2 - Sample and Action Tracker'!$U179='HIDE DROP DOWNS'!$L$2,'#2 - Sample and Action Tracker'!$U179='HIDE DROP DOWNS'!$L$3),0,IF('#2 - Sample and Action Tracker'!$V179='HIDE DROP DOWNS'!$M$4,1,0))</f>
        <v>0</v>
      </c>
      <c r="Z170" s="14">
        <f>IF(OR('#2 - Sample and Action Tracker'!$U179='HIDE DROP DOWNS'!$L$2,'#2 - Sample and Action Tracker'!$U179='HIDE DROP DOWNS'!$L$3),0,IF('#2 - Sample and Action Tracker'!$V179='HIDE DROP DOWNS'!$M$5,1,0))</f>
        <v>0</v>
      </c>
      <c r="AA170" s="45"/>
    </row>
    <row r="171" spans="6:27" x14ac:dyDescent="0.25">
      <c r="F171" s="3" t="str">
        <f>IF('#2 - Sample and Action Tracker'!F180="","",'#2 - Sample and Action Tracker'!F180)</f>
        <v/>
      </c>
      <c r="G171">
        <f>IF(AND('#2 - Sample and Action Tracker'!N180&lt;&gt;""),1,0)</f>
        <v>0</v>
      </c>
      <c r="H171" t="b">
        <f>IF(AND(OR('#2 - Sample and Action Tracker'!N180&gt;0,'#2 - Sample and Action Tracker'!N180=$E$3),'#2 - Sample and Action Tracker'!N180&lt;&gt;$E$2,'#2 - Sample and Action Tracker'!N180&lt;&gt;$E$4,'#2 - Sample and Action Tracker'!N180&lt;&gt;""), TRUE, FALSE)</f>
        <v>0</v>
      </c>
      <c r="I171" t="b">
        <f>IF(AND('#2 - Sample and Action Tracker'!N180&lt;&gt;$E$2,'#2 - Sample and Action Tracker'!N180&lt;&gt;$E$3,'#2 - Sample and Action Tracker'!N180&lt;&gt;$E$4,'#2 - Sample and Action Tracker'!N180&lt;&gt;""),IF('#2 - Sample and Action Tracker'!N180&gt;'#1 - Facility Info'!$D$24, TRUE, FALSE),FALSE)</f>
        <v>0</v>
      </c>
      <c r="R171" s="14">
        <f>IF(OR('#2 - Sample and Action Tracker'!Q180='HIDE DROP DOWNS'!$J$2,'#2 - Sample and Action Tracker'!Q180='HIDE DROP DOWNS'!$J$3),0,IF('#2 - Sample and Action Tracker'!R180='HIDE DROP DOWNS'!$M$3,1,0))</f>
        <v>0</v>
      </c>
      <c r="S171" s="14">
        <f>IF(OR('#2 - Sample and Action Tracker'!Q180='HIDE DROP DOWNS'!$J$2,'#2 - Sample and Action Tracker'!Q180='HIDE DROP DOWNS'!$J$3),0,IF('#2 - Sample and Action Tracker'!R180='HIDE DROP DOWNS'!$M$4,1,0))</f>
        <v>0</v>
      </c>
      <c r="T171" s="14">
        <f>IF(OR('#2 - Sample and Action Tracker'!$Q180='HIDE DROP DOWNS'!$J$2,'#2 - Sample and Action Tracker'!$Q180='HIDE DROP DOWNS'!$J$3),0,IF('#2 - Sample and Action Tracker'!$R180='HIDE DROP DOWNS'!$M$5,1,0))</f>
        <v>0</v>
      </c>
      <c r="U171" s="14">
        <f>IF(OR('#2 - Sample and Action Tracker'!$S180='HIDE DROP DOWNS'!$K$2,'#2 - Sample and Action Tracker'!$S180='HIDE DROP DOWNS'!$K$3),0,IF('#2 - Sample and Action Tracker'!$T180='HIDE DROP DOWNS'!$M$3,1,0))</f>
        <v>0</v>
      </c>
      <c r="V171" s="14">
        <f>IF(OR('#2 - Sample and Action Tracker'!$S180='HIDE DROP DOWNS'!$K$2,'#2 - Sample and Action Tracker'!$S180='HIDE DROP DOWNS'!$K$3),0,IF('#2 - Sample and Action Tracker'!$T180='HIDE DROP DOWNS'!$M$4,1,0))</f>
        <v>0</v>
      </c>
      <c r="W171" s="14">
        <f>IF(OR('#2 - Sample and Action Tracker'!$S180='HIDE DROP DOWNS'!$K$2,'#2 - Sample and Action Tracker'!$S180='HIDE DROP DOWNS'!$K$3),0,IF('#2 - Sample and Action Tracker'!$T180='HIDE DROP DOWNS'!$M$5,1,0))</f>
        <v>0</v>
      </c>
      <c r="X171" s="14">
        <f>IF(OR('#2 - Sample and Action Tracker'!$U180='HIDE DROP DOWNS'!$L$2,'#2 - Sample and Action Tracker'!$U180='HIDE DROP DOWNS'!$L$3),0,IF('#2 - Sample and Action Tracker'!$V180='HIDE DROP DOWNS'!$M$3,1,0))</f>
        <v>0</v>
      </c>
      <c r="Y171" s="14">
        <f>IF(OR('#2 - Sample and Action Tracker'!$U180='HIDE DROP DOWNS'!$L$2,'#2 - Sample and Action Tracker'!$U180='HIDE DROP DOWNS'!$L$3),0,IF('#2 - Sample and Action Tracker'!$V180='HIDE DROP DOWNS'!$M$4,1,0))</f>
        <v>0</v>
      </c>
      <c r="Z171" s="14">
        <f>IF(OR('#2 - Sample and Action Tracker'!$U180='HIDE DROP DOWNS'!$L$2,'#2 - Sample and Action Tracker'!$U180='HIDE DROP DOWNS'!$L$3),0,IF('#2 - Sample and Action Tracker'!$V180='HIDE DROP DOWNS'!$M$5,1,0))</f>
        <v>0</v>
      </c>
      <c r="AA171" s="45"/>
    </row>
    <row r="172" spans="6:27" x14ac:dyDescent="0.25">
      <c r="F172" s="3" t="str">
        <f>IF('#2 - Sample and Action Tracker'!F181="","",'#2 - Sample and Action Tracker'!F181)</f>
        <v/>
      </c>
      <c r="G172">
        <f>IF(AND('#2 - Sample and Action Tracker'!N181&lt;&gt;""),1,0)</f>
        <v>0</v>
      </c>
      <c r="H172" t="b">
        <f>IF(AND(OR('#2 - Sample and Action Tracker'!N181&gt;0,'#2 - Sample and Action Tracker'!N181=$E$3),'#2 - Sample and Action Tracker'!N181&lt;&gt;$E$2,'#2 - Sample and Action Tracker'!N181&lt;&gt;$E$4,'#2 - Sample and Action Tracker'!N181&lt;&gt;""), TRUE, FALSE)</f>
        <v>0</v>
      </c>
      <c r="I172" t="b">
        <f>IF(AND('#2 - Sample and Action Tracker'!N181&lt;&gt;$E$2,'#2 - Sample and Action Tracker'!N181&lt;&gt;$E$3,'#2 - Sample and Action Tracker'!N181&lt;&gt;$E$4,'#2 - Sample and Action Tracker'!N181&lt;&gt;""),IF('#2 - Sample and Action Tracker'!N181&gt;'#1 - Facility Info'!$D$24, TRUE, FALSE),FALSE)</f>
        <v>0</v>
      </c>
      <c r="R172" s="14">
        <f>IF(OR('#2 - Sample and Action Tracker'!Q181='HIDE DROP DOWNS'!$J$2,'#2 - Sample and Action Tracker'!Q181='HIDE DROP DOWNS'!$J$3),0,IF('#2 - Sample and Action Tracker'!R181='HIDE DROP DOWNS'!$M$3,1,0))</f>
        <v>0</v>
      </c>
      <c r="S172" s="14">
        <f>IF(OR('#2 - Sample and Action Tracker'!Q181='HIDE DROP DOWNS'!$J$2,'#2 - Sample and Action Tracker'!Q181='HIDE DROP DOWNS'!$J$3),0,IF('#2 - Sample and Action Tracker'!R181='HIDE DROP DOWNS'!$M$4,1,0))</f>
        <v>0</v>
      </c>
      <c r="T172" s="14">
        <f>IF(OR('#2 - Sample and Action Tracker'!$Q181='HIDE DROP DOWNS'!$J$2,'#2 - Sample and Action Tracker'!$Q181='HIDE DROP DOWNS'!$J$3),0,IF('#2 - Sample and Action Tracker'!$R181='HIDE DROP DOWNS'!$M$5,1,0))</f>
        <v>0</v>
      </c>
      <c r="U172" s="14">
        <f>IF(OR('#2 - Sample and Action Tracker'!$S181='HIDE DROP DOWNS'!$K$2,'#2 - Sample and Action Tracker'!$S181='HIDE DROP DOWNS'!$K$3),0,IF('#2 - Sample and Action Tracker'!$T181='HIDE DROP DOWNS'!$M$3,1,0))</f>
        <v>0</v>
      </c>
      <c r="V172" s="14">
        <f>IF(OR('#2 - Sample and Action Tracker'!$S181='HIDE DROP DOWNS'!$K$2,'#2 - Sample and Action Tracker'!$S181='HIDE DROP DOWNS'!$K$3),0,IF('#2 - Sample and Action Tracker'!$T181='HIDE DROP DOWNS'!$M$4,1,0))</f>
        <v>0</v>
      </c>
      <c r="W172" s="14">
        <f>IF(OR('#2 - Sample and Action Tracker'!$S181='HIDE DROP DOWNS'!$K$2,'#2 - Sample and Action Tracker'!$S181='HIDE DROP DOWNS'!$K$3),0,IF('#2 - Sample and Action Tracker'!$T181='HIDE DROP DOWNS'!$M$5,1,0))</f>
        <v>0</v>
      </c>
      <c r="X172" s="14">
        <f>IF(OR('#2 - Sample and Action Tracker'!$U181='HIDE DROP DOWNS'!$L$2,'#2 - Sample and Action Tracker'!$U181='HIDE DROP DOWNS'!$L$3),0,IF('#2 - Sample and Action Tracker'!$V181='HIDE DROP DOWNS'!$M$3,1,0))</f>
        <v>0</v>
      </c>
      <c r="Y172" s="14">
        <f>IF(OR('#2 - Sample and Action Tracker'!$U181='HIDE DROP DOWNS'!$L$2,'#2 - Sample and Action Tracker'!$U181='HIDE DROP DOWNS'!$L$3),0,IF('#2 - Sample and Action Tracker'!$V181='HIDE DROP DOWNS'!$M$4,1,0))</f>
        <v>0</v>
      </c>
      <c r="Z172" s="14">
        <f>IF(OR('#2 - Sample and Action Tracker'!$U181='HIDE DROP DOWNS'!$L$2,'#2 - Sample and Action Tracker'!$U181='HIDE DROP DOWNS'!$L$3),0,IF('#2 - Sample and Action Tracker'!$V181='HIDE DROP DOWNS'!$M$5,1,0))</f>
        <v>0</v>
      </c>
      <c r="AA172" s="45"/>
    </row>
    <row r="173" spans="6:27" x14ac:dyDescent="0.25">
      <c r="F173" s="3" t="str">
        <f>IF('#2 - Sample and Action Tracker'!F182="","",'#2 - Sample and Action Tracker'!F182)</f>
        <v/>
      </c>
      <c r="G173">
        <f>IF(AND('#2 - Sample and Action Tracker'!N182&lt;&gt;""),1,0)</f>
        <v>0</v>
      </c>
      <c r="H173" t="b">
        <f>IF(AND(OR('#2 - Sample and Action Tracker'!N182&gt;0,'#2 - Sample and Action Tracker'!N182=$E$3),'#2 - Sample and Action Tracker'!N182&lt;&gt;$E$2,'#2 - Sample and Action Tracker'!N182&lt;&gt;$E$4,'#2 - Sample and Action Tracker'!N182&lt;&gt;""), TRUE, FALSE)</f>
        <v>0</v>
      </c>
      <c r="I173" t="b">
        <f>IF(AND('#2 - Sample and Action Tracker'!N182&lt;&gt;$E$2,'#2 - Sample and Action Tracker'!N182&lt;&gt;$E$3,'#2 - Sample and Action Tracker'!N182&lt;&gt;$E$4,'#2 - Sample and Action Tracker'!N182&lt;&gt;""),IF('#2 - Sample and Action Tracker'!N182&gt;'#1 - Facility Info'!$D$24, TRUE, FALSE),FALSE)</f>
        <v>0</v>
      </c>
      <c r="R173" s="14">
        <f>IF(OR('#2 - Sample and Action Tracker'!Q182='HIDE DROP DOWNS'!$J$2,'#2 - Sample and Action Tracker'!Q182='HIDE DROP DOWNS'!$J$3),0,IF('#2 - Sample and Action Tracker'!R182='HIDE DROP DOWNS'!$M$3,1,0))</f>
        <v>0</v>
      </c>
      <c r="S173" s="14">
        <f>IF(OR('#2 - Sample and Action Tracker'!Q182='HIDE DROP DOWNS'!$J$2,'#2 - Sample and Action Tracker'!Q182='HIDE DROP DOWNS'!$J$3),0,IF('#2 - Sample and Action Tracker'!R182='HIDE DROP DOWNS'!$M$4,1,0))</f>
        <v>0</v>
      </c>
      <c r="T173" s="14">
        <f>IF(OR('#2 - Sample and Action Tracker'!$Q182='HIDE DROP DOWNS'!$J$2,'#2 - Sample and Action Tracker'!$Q182='HIDE DROP DOWNS'!$J$3),0,IF('#2 - Sample and Action Tracker'!$R182='HIDE DROP DOWNS'!$M$5,1,0))</f>
        <v>0</v>
      </c>
      <c r="U173" s="14">
        <f>IF(OR('#2 - Sample and Action Tracker'!$S182='HIDE DROP DOWNS'!$K$2,'#2 - Sample and Action Tracker'!$S182='HIDE DROP DOWNS'!$K$3),0,IF('#2 - Sample and Action Tracker'!$T182='HIDE DROP DOWNS'!$M$3,1,0))</f>
        <v>0</v>
      </c>
      <c r="V173" s="14">
        <f>IF(OR('#2 - Sample and Action Tracker'!$S182='HIDE DROP DOWNS'!$K$2,'#2 - Sample and Action Tracker'!$S182='HIDE DROP DOWNS'!$K$3),0,IF('#2 - Sample and Action Tracker'!$T182='HIDE DROP DOWNS'!$M$4,1,0))</f>
        <v>0</v>
      </c>
      <c r="W173" s="14">
        <f>IF(OR('#2 - Sample and Action Tracker'!$S182='HIDE DROP DOWNS'!$K$2,'#2 - Sample and Action Tracker'!$S182='HIDE DROP DOWNS'!$K$3),0,IF('#2 - Sample and Action Tracker'!$T182='HIDE DROP DOWNS'!$M$5,1,0))</f>
        <v>0</v>
      </c>
      <c r="X173" s="14">
        <f>IF(OR('#2 - Sample and Action Tracker'!$U182='HIDE DROP DOWNS'!$L$2,'#2 - Sample and Action Tracker'!$U182='HIDE DROP DOWNS'!$L$3),0,IF('#2 - Sample and Action Tracker'!$V182='HIDE DROP DOWNS'!$M$3,1,0))</f>
        <v>0</v>
      </c>
      <c r="Y173" s="14">
        <f>IF(OR('#2 - Sample and Action Tracker'!$U182='HIDE DROP DOWNS'!$L$2,'#2 - Sample and Action Tracker'!$U182='HIDE DROP DOWNS'!$L$3),0,IF('#2 - Sample and Action Tracker'!$V182='HIDE DROP DOWNS'!$M$4,1,0))</f>
        <v>0</v>
      </c>
      <c r="Z173" s="14">
        <f>IF(OR('#2 - Sample and Action Tracker'!$U182='HIDE DROP DOWNS'!$L$2,'#2 - Sample and Action Tracker'!$U182='HIDE DROP DOWNS'!$L$3),0,IF('#2 - Sample and Action Tracker'!$V182='HIDE DROP DOWNS'!$M$5,1,0))</f>
        <v>0</v>
      </c>
      <c r="AA173" s="45"/>
    </row>
    <row r="174" spans="6:27" x14ac:dyDescent="0.25">
      <c r="F174" s="3" t="str">
        <f>IF('#2 - Sample and Action Tracker'!F183="","",'#2 - Sample and Action Tracker'!F183)</f>
        <v/>
      </c>
      <c r="G174">
        <f>IF(AND('#2 - Sample and Action Tracker'!N183&lt;&gt;""),1,0)</f>
        <v>0</v>
      </c>
      <c r="H174" t="b">
        <f>IF(AND(OR('#2 - Sample and Action Tracker'!N183&gt;0,'#2 - Sample and Action Tracker'!N183=$E$3),'#2 - Sample and Action Tracker'!N183&lt;&gt;$E$2,'#2 - Sample and Action Tracker'!N183&lt;&gt;$E$4,'#2 - Sample and Action Tracker'!N183&lt;&gt;""), TRUE, FALSE)</f>
        <v>0</v>
      </c>
      <c r="I174" t="b">
        <f>IF(AND('#2 - Sample and Action Tracker'!N183&lt;&gt;$E$2,'#2 - Sample and Action Tracker'!N183&lt;&gt;$E$3,'#2 - Sample and Action Tracker'!N183&lt;&gt;$E$4,'#2 - Sample and Action Tracker'!N183&lt;&gt;""),IF('#2 - Sample and Action Tracker'!N183&gt;'#1 - Facility Info'!$D$24, TRUE, FALSE),FALSE)</f>
        <v>0</v>
      </c>
      <c r="R174" s="14">
        <f>IF(OR('#2 - Sample and Action Tracker'!Q183='HIDE DROP DOWNS'!$J$2,'#2 - Sample and Action Tracker'!Q183='HIDE DROP DOWNS'!$J$3),0,IF('#2 - Sample and Action Tracker'!R183='HIDE DROP DOWNS'!$M$3,1,0))</f>
        <v>0</v>
      </c>
      <c r="S174" s="14">
        <f>IF(OR('#2 - Sample and Action Tracker'!Q183='HIDE DROP DOWNS'!$J$2,'#2 - Sample and Action Tracker'!Q183='HIDE DROP DOWNS'!$J$3),0,IF('#2 - Sample and Action Tracker'!R183='HIDE DROP DOWNS'!$M$4,1,0))</f>
        <v>0</v>
      </c>
      <c r="T174" s="14">
        <f>IF(OR('#2 - Sample and Action Tracker'!$Q183='HIDE DROP DOWNS'!$J$2,'#2 - Sample and Action Tracker'!$Q183='HIDE DROP DOWNS'!$J$3),0,IF('#2 - Sample and Action Tracker'!$R183='HIDE DROP DOWNS'!$M$5,1,0))</f>
        <v>0</v>
      </c>
      <c r="U174" s="14">
        <f>IF(OR('#2 - Sample and Action Tracker'!$S183='HIDE DROP DOWNS'!$K$2,'#2 - Sample and Action Tracker'!$S183='HIDE DROP DOWNS'!$K$3),0,IF('#2 - Sample and Action Tracker'!$T183='HIDE DROP DOWNS'!$M$3,1,0))</f>
        <v>0</v>
      </c>
      <c r="V174" s="14">
        <f>IF(OR('#2 - Sample and Action Tracker'!$S183='HIDE DROP DOWNS'!$K$2,'#2 - Sample and Action Tracker'!$S183='HIDE DROP DOWNS'!$K$3),0,IF('#2 - Sample and Action Tracker'!$T183='HIDE DROP DOWNS'!$M$4,1,0))</f>
        <v>0</v>
      </c>
      <c r="W174" s="14">
        <f>IF(OR('#2 - Sample and Action Tracker'!$S183='HIDE DROP DOWNS'!$K$2,'#2 - Sample and Action Tracker'!$S183='HIDE DROP DOWNS'!$K$3),0,IF('#2 - Sample and Action Tracker'!$T183='HIDE DROP DOWNS'!$M$5,1,0))</f>
        <v>0</v>
      </c>
      <c r="X174" s="14">
        <f>IF(OR('#2 - Sample and Action Tracker'!$U183='HIDE DROP DOWNS'!$L$2,'#2 - Sample and Action Tracker'!$U183='HIDE DROP DOWNS'!$L$3),0,IF('#2 - Sample and Action Tracker'!$V183='HIDE DROP DOWNS'!$M$3,1,0))</f>
        <v>0</v>
      </c>
      <c r="Y174" s="14">
        <f>IF(OR('#2 - Sample and Action Tracker'!$U183='HIDE DROP DOWNS'!$L$2,'#2 - Sample and Action Tracker'!$U183='HIDE DROP DOWNS'!$L$3),0,IF('#2 - Sample and Action Tracker'!$V183='HIDE DROP DOWNS'!$M$4,1,0))</f>
        <v>0</v>
      </c>
      <c r="Z174" s="14">
        <f>IF(OR('#2 - Sample and Action Tracker'!$U183='HIDE DROP DOWNS'!$L$2,'#2 - Sample and Action Tracker'!$U183='HIDE DROP DOWNS'!$L$3),0,IF('#2 - Sample and Action Tracker'!$V183='HIDE DROP DOWNS'!$M$5,1,0))</f>
        <v>0</v>
      </c>
      <c r="AA174" s="45"/>
    </row>
    <row r="175" spans="6:27" x14ac:dyDescent="0.25">
      <c r="F175" s="3" t="str">
        <f>IF('#2 - Sample and Action Tracker'!F184="","",'#2 - Sample and Action Tracker'!F184)</f>
        <v/>
      </c>
      <c r="G175">
        <f>IF(AND('#2 - Sample and Action Tracker'!N184&lt;&gt;""),1,0)</f>
        <v>0</v>
      </c>
      <c r="H175" t="b">
        <f>IF(AND(OR('#2 - Sample and Action Tracker'!N184&gt;0,'#2 - Sample and Action Tracker'!N184=$E$3),'#2 - Sample and Action Tracker'!N184&lt;&gt;$E$2,'#2 - Sample and Action Tracker'!N184&lt;&gt;$E$4,'#2 - Sample and Action Tracker'!N184&lt;&gt;""), TRUE, FALSE)</f>
        <v>0</v>
      </c>
      <c r="I175" t="b">
        <f>IF(AND('#2 - Sample and Action Tracker'!N184&lt;&gt;$E$2,'#2 - Sample and Action Tracker'!N184&lt;&gt;$E$3,'#2 - Sample and Action Tracker'!N184&lt;&gt;$E$4,'#2 - Sample and Action Tracker'!N184&lt;&gt;""),IF('#2 - Sample and Action Tracker'!N184&gt;'#1 - Facility Info'!$D$24, TRUE, FALSE),FALSE)</f>
        <v>0</v>
      </c>
      <c r="R175" s="14">
        <f>IF(OR('#2 - Sample and Action Tracker'!Q184='HIDE DROP DOWNS'!$J$2,'#2 - Sample and Action Tracker'!Q184='HIDE DROP DOWNS'!$J$3),0,IF('#2 - Sample and Action Tracker'!R184='HIDE DROP DOWNS'!$M$3,1,0))</f>
        <v>0</v>
      </c>
      <c r="S175" s="14">
        <f>IF(OR('#2 - Sample and Action Tracker'!Q184='HIDE DROP DOWNS'!$J$2,'#2 - Sample and Action Tracker'!Q184='HIDE DROP DOWNS'!$J$3),0,IF('#2 - Sample and Action Tracker'!R184='HIDE DROP DOWNS'!$M$4,1,0))</f>
        <v>0</v>
      </c>
      <c r="T175" s="14">
        <f>IF(OR('#2 - Sample and Action Tracker'!$Q184='HIDE DROP DOWNS'!$J$2,'#2 - Sample and Action Tracker'!$Q184='HIDE DROP DOWNS'!$J$3),0,IF('#2 - Sample and Action Tracker'!$R184='HIDE DROP DOWNS'!$M$5,1,0))</f>
        <v>0</v>
      </c>
      <c r="U175" s="14">
        <f>IF(OR('#2 - Sample and Action Tracker'!$S184='HIDE DROP DOWNS'!$K$2,'#2 - Sample and Action Tracker'!$S184='HIDE DROP DOWNS'!$K$3),0,IF('#2 - Sample and Action Tracker'!$T184='HIDE DROP DOWNS'!$M$3,1,0))</f>
        <v>0</v>
      </c>
      <c r="V175" s="14">
        <f>IF(OR('#2 - Sample and Action Tracker'!$S184='HIDE DROP DOWNS'!$K$2,'#2 - Sample and Action Tracker'!$S184='HIDE DROP DOWNS'!$K$3),0,IF('#2 - Sample and Action Tracker'!$T184='HIDE DROP DOWNS'!$M$4,1,0))</f>
        <v>0</v>
      </c>
      <c r="W175" s="14">
        <f>IF(OR('#2 - Sample and Action Tracker'!$S184='HIDE DROP DOWNS'!$K$2,'#2 - Sample and Action Tracker'!$S184='HIDE DROP DOWNS'!$K$3),0,IF('#2 - Sample and Action Tracker'!$T184='HIDE DROP DOWNS'!$M$5,1,0))</f>
        <v>0</v>
      </c>
      <c r="X175" s="14">
        <f>IF(OR('#2 - Sample and Action Tracker'!$U184='HIDE DROP DOWNS'!$L$2,'#2 - Sample and Action Tracker'!$U184='HIDE DROP DOWNS'!$L$3),0,IF('#2 - Sample and Action Tracker'!$V184='HIDE DROP DOWNS'!$M$3,1,0))</f>
        <v>0</v>
      </c>
      <c r="Y175" s="14">
        <f>IF(OR('#2 - Sample and Action Tracker'!$U184='HIDE DROP DOWNS'!$L$2,'#2 - Sample and Action Tracker'!$U184='HIDE DROP DOWNS'!$L$3),0,IF('#2 - Sample and Action Tracker'!$V184='HIDE DROP DOWNS'!$M$4,1,0))</f>
        <v>0</v>
      </c>
      <c r="Z175" s="14">
        <f>IF(OR('#2 - Sample and Action Tracker'!$U184='HIDE DROP DOWNS'!$L$2,'#2 - Sample and Action Tracker'!$U184='HIDE DROP DOWNS'!$L$3),0,IF('#2 - Sample and Action Tracker'!$V184='HIDE DROP DOWNS'!$M$5,1,0))</f>
        <v>0</v>
      </c>
      <c r="AA175" s="45"/>
    </row>
    <row r="176" spans="6:27" x14ac:dyDescent="0.25">
      <c r="F176" s="3" t="str">
        <f>IF('#2 - Sample and Action Tracker'!F185="","",'#2 - Sample and Action Tracker'!F185)</f>
        <v/>
      </c>
      <c r="G176">
        <f>IF(AND('#2 - Sample and Action Tracker'!N185&lt;&gt;""),1,0)</f>
        <v>0</v>
      </c>
      <c r="H176" t="b">
        <f>IF(AND(OR('#2 - Sample and Action Tracker'!N185&gt;0,'#2 - Sample and Action Tracker'!N185=$E$3),'#2 - Sample and Action Tracker'!N185&lt;&gt;$E$2,'#2 - Sample and Action Tracker'!N185&lt;&gt;$E$4,'#2 - Sample and Action Tracker'!N185&lt;&gt;""), TRUE, FALSE)</f>
        <v>0</v>
      </c>
      <c r="I176" t="b">
        <f>IF(AND('#2 - Sample and Action Tracker'!N185&lt;&gt;$E$2,'#2 - Sample and Action Tracker'!N185&lt;&gt;$E$3,'#2 - Sample and Action Tracker'!N185&lt;&gt;$E$4,'#2 - Sample and Action Tracker'!N185&lt;&gt;""),IF('#2 - Sample and Action Tracker'!N185&gt;'#1 - Facility Info'!$D$24, TRUE, FALSE),FALSE)</f>
        <v>0</v>
      </c>
      <c r="R176" s="14">
        <f>IF(OR('#2 - Sample and Action Tracker'!Q185='HIDE DROP DOWNS'!$J$2,'#2 - Sample and Action Tracker'!Q185='HIDE DROP DOWNS'!$J$3),0,IF('#2 - Sample and Action Tracker'!R185='HIDE DROP DOWNS'!$M$3,1,0))</f>
        <v>0</v>
      </c>
      <c r="S176" s="14">
        <f>IF(OR('#2 - Sample and Action Tracker'!Q185='HIDE DROP DOWNS'!$J$2,'#2 - Sample and Action Tracker'!Q185='HIDE DROP DOWNS'!$J$3),0,IF('#2 - Sample and Action Tracker'!R185='HIDE DROP DOWNS'!$M$4,1,0))</f>
        <v>0</v>
      </c>
      <c r="T176" s="14">
        <f>IF(OR('#2 - Sample and Action Tracker'!$Q185='HIDE DROP DOWNS'!$J$2,'#2 - Sample and Action Tracker'!$Q185='HIDE DROP DOWNS'!$J$3),0,IF('#2 - Sample and Action Tracker'!$R185='HIDE DROP DOWNS'!$M$5,1,0))</f>
        <v>0</v>
      </c>
      <c r="U176" s="14">
        <f>IF(OR('#2 - Sample and Action Tracker'!$S185='HIDE DROP DOWNS'!$K$2,'#2 - Sample and Action Tracker'!$S185='HIDE DROP DOWNS'!$K$3),0,IF('#2 - Sample and Action Tracker'!$T185='HIDE DROP DOWNS'!$M$3,1,0))</f>
        <v>0</v>
      </c>
      <c r="V176" s="14">
        <f>IF(OR('#2 - Sample and Action Tracker'!$S185='HIDE DROP DOWNS'!$K$2,'#2 - Sample and Action Tracker'!$S185='HIDE DROP DOWNS'!$K$3),0,IF('#2 - Sample and Action Tracker'!$T185='HIDE DROP DOWNS'!$M$4,1,0))</f>
        <v>0</v>
      </c>
      <c r="W176" s="14">
        <f>IF(OR('#2 - Sample and Action Tracker'!$S185='HIDE DROP DOWNS'!$K$2,'#2 - Sample and Action Tracker'!$S185='HIDE DROP DOWNS'!$K$3),0,IF('#2 - Sample and Action Tracker'!$T185='HIDE DROP DOWNS'!$M$5,1,0))</f>
        <v>0</v>
      </c>
      <c r="X176" s="14">
        <f>IF(OR('#2 - Sample and Action Tracker'!$U185='HIDE DROP DOWNS'!$L$2,'#2 - Sample and Action Tracker'!$U185='HIDE DROP DOWNS'!$L$3),0,IF('#2 - Sample and Action Tracker'!$V185='HIDE DROP DOWNS'!$M$3,1,0))</f>
        <v>0</v>
      </c>
      <c r="Y176" s="14">
        <f>IF(OR('#2 - Sample and Action Tracker'!$U185='HIDE DROP DOWNS'!$L$2,'#2 - Sample and Action Tracker'!$U185='HIDE DROP DOWNS'!$L$3),0,IF('#2 - Sample and Action Tracker'!$V185='HIDE DROP DOWNS'!$M$4,1,0))</f>
        <v>0</v>
      </c>
      <c r="Z176" s="14">
        <f>IF(OR('#2 - Sample and Action Tracker'!$U185='HIDE DROP DOWNS'!$L$2,'#2 - Sample and Action Tracker'!$U185='HIDE DROP DOWNS'!$L$3),0,IF('#2 - Sample and Action Tracker'!$V185='HIDE DROP DOWNS'!$M$5,1,0))</f>
        <v>0</v>
      </c>
      <c r="AA176" s="45"/>
    </row>
    <row r="177" spans="6:27" x14ac:dyDescent="0.25">
      <c r="F177" s="3" t="str">
        <f>IF('#2 - Sample and Action Tracker'!F186="","",'#2 - Sample and Action Tracker'!F186)</f>
        <v/>
      </c>
      <c r="G177">
        <f>IF(AND('#2 - Sample and Action Tracker'!N186&lt;&gt;""),1,0)</f>
        <v>0</v>
      </c>
      <c r="H177" t="b">
        <f>IF(AND(OR('#2 - Sample and Action Tracker'!N186&gt;0,'#2 - Sample and Action Tracker'!N186=$E$3),'#2 - Sample and Action Tracker'!N186&lt;&gt;$E$2,'#2 - Sample and Action Tracker'!N186&lt;&gt;$E$4,'#2 - Sample and Action Tracker'!N186&lt;&gt;""), TRUE, FALSE)</f>
        <v>0</v>
      </c>
      <c r="I177" t="b">
        <f>IF(AND('#2 - Sample and Action Tracker'!N186&lt;&gt;$E$2,'#2 - Sample and Action Tracker'!N186&lt;&gt;$E$3,'#2 - Sample and Action Tracker'!N186&lt;&gt;$E$4,'#2 - Sample and Action Tracker'!N186&lt;&gt;""),IF('#2 - Sample and Action Tracker'!N186&gt;'#1 - Facility Info'!$D$24, TRUE, FALSE),FALSE)</f>
        <v>0</v>
      </c>
      <c r="R177" s="14">
        <f>IF(OR('#2 - Sample and Action Tracker'!Q186='HIDE DROP DOWNS'!$J$2,'#2 - Sample and Action Tracker'!Q186='HIDE DROP DOWNS'!$J$3),0,IF('#2 - Sample and Action Tracker'!R186='HIDE DROP DOWNS'!$M$3,1,0))</f>
        <v>0</v>
      </c>
      <c r="S177" s="14">
        <f>IF(OR('#2 - Sample and Action Tracker'!Q186='HIDE DROP DOWNS'!$J$2,'#2 - Sample and Action Tracker'!Q186='HIDE DROP DOWNS'!$J$3),0,IF('#2 - Sample and Action Tracker'!R186='HIDE DROP DOWNS'!$M$4,1,0))</f>
        <v>0</v>
      </c>
      <c r="T177" s="14">
        <f>IF(OR('#2 - Sample and Action Tracker'!$Q186='HIDE DROP DOWNS'!$J$2,'#2 - Sample and Action Tracker'!$Q186='HIDE DROP DOWNS'!$J$3),0,IF('#2 - Sample and Action Tracker'!$R186='HIDE DROP DOWNS'!$M$5,1,0))</f>
        <v>0</v>
      </c>
      <c r="U177" s="14">
        <f>IF(OR('#2 - Sample and Action Tracker'!$S186='HIDE DROP DOWNS'!$K$2,'#2 - Sample and Action Tracker'!$S186='HIDE DROP DOWNS'!$K$3),0,IF('#2 - Sample and Action Tracker'!$T186='HIDE DROP DOWNS'!$M$3,1,0))</f>
        <v>0</v>
      </c>
      <c r="V177" s="14">
        <f>IF(OR('#2 - Sample and Action Tracker'!$S186='HIDE DROP DOWNS'!$K$2,'#2 - Sample and Action Tracker'!$S186='HIDE DROP DOWNS'!$K$3),0,IF('#2 - Sample and Action Tracker'!$T186='HIDE DROP DOWNS'!$M$4,1,0))</f>
        <v>0</v>
      </c>
      <c r="W177" s="14">
        <f>IF(OR('#2 - Sample and Action Tracker'!$S186='HIDE DROP DOWNS'!$K$2,'#2 - Sample and Action Tracker'!$S186='HIDE DROP DOWNS'!$K$3),0,IF('#2 - Sample and Action Tracker'!$T186='HIDE DROP DOWNS'!$M$5,1,0))</f>
        <v>0</v>
      </c>
      <c r="X177" s="14">
        <f>IF(OR('#2 - Sample and Action Tracker'!$U186='HIDE DROP DOWNS'!$L$2,'#2 - Sample and Action Tracker'!$U186='HIDE DROP DOWNS'!$L$3),0,IF('#2 - Sample and Action Tracker'!$V186='HIDE DROP DOWNS'!$M$3,1,0))</f>
        <v>0</v>
      </c>
      <c r="Y177" s="14">
        <f>IF(OR('#2 - Sample and Action Tracker'!$U186='HIDE DROP DOWNS'!$L$2,'#2 - Sample and Action Tracker'!$U186='HIDE DROP DOWNS'!$L$3),0,IF('#2 - Sample and Action Tracker'!$V186='HIDE DROP DOWNS'!$M$4,1,0))</f>
        <v>0</v>
      </c>
      <c r="Z177" s="14">
        <f>IF(OR('#2 - Sample and Action Tracker'!$U186='HIDE DROP DOWNS'!$L$2,'#2 - Sample and Action Tracker'!$U186='HIDE DROP DOWNS'!$L$3),0,IF('#2 - Sample and Action Tracker'!$V186='HIDE DROP DOWNS'!$M$5,1,0))</f>
        <v>0</v>
      </c>
      <c r="AA177" s="45"/>
    </row>
    <row r="178" spans="6:27" x14ac:dyDescent="0.25">
      <c r="F178" s="3" t="str">
        <f>IF('#2 - Sample and Action Tracker'!F187="","",'#2 - Sample and Action Tracker'!F187)</f>
        <v/>
      </c>
      <c r="G178">
        <f>IF(AND('#2 - Sample and Action Tracker'!N187&lt;&gt;""),1,0)</f>
        <v>0</v>
      </c>
      <c r="H178" t="b">
        <f>IF(AND(OR('#2 - Sample and Action Tracker'!N187&gt;0,'#2 - Sample and Action Tracker'!N187=$E$3),'#2 - Sample and Action Tracker'!N187&lt;&gt;$E$2,'#2 - Sample and Action Tracker'!N187&lt;&gt;$E$4,'#2 - Sample and Action Tracker'!N187&lt;&gt;""), TRUE, FALSE)</f>
        <v>0</v>
      </c>
      <c r="I178" t="b">
        <f>IF(AND('#2 - Sample and Action Tracker'!N187&lt;&gt;$E$2,'#2 - Sample and Action Tracker'!N187&lt;&gt;$E$3,'#2 - Sample and Action Tracker'!N187&lt;&gt;$E$4,'#2 - Sample and Action Tracker'!N187&lt;&gt;""),IF('#2 - Sample and Action Tracker'!N187&gt;'#1 - Facility Info'!$D$24, TRUE, FALSE),FALSE)</f>
        <v>0</v>
      </c>
      <c r="R178" s="14">
        <f>IF(OR('#2 - Sample and Action Tracker'!Q187='HIDE DROP DOWNS'!$J$2,'#2 - Sample and Action Tracker'!Q187='HIDE DROP DOWNS'!$J$3),0,IF('#2 - Sample and Action Tracker'!R187='HIDE DROP DOWNS'!$M$3,1,0))</f>
        <v>0</v>
      </c>
      <c r="S178" s="14">
        <f>IF(OR('#2 - Sample and Action Tracker'!Q187='HIDE DROP DOWNS'!$J$2,'#2 - Sample and Action Tracker'!Q187='HIDE DROP DOWNS'!$J$3),0,IF('#2 - Sample and Action Tracker'!R187='HIDE DROP DOWNS'!$M$4,1,0))</f>
        <v>0</v>
      </c>
      <c r="T178" s="14">
        <f>IF(OR('#2 - Sample and Action Tracker'!$Q187='HIDE DROP DOWNS'!$J$2,'#2 - Sample and Action Tracker'!$Q187='HIDE DROP DOWNS'!$J$3),0,IF('#2 - Sample and Action Tracker'!$R187='HIDE DROP DOWNS'!$M$5,1,0))</f>
        <v>0</v>
      </c>
      <c r="U178" s="14">
        <f>IF(OR('#2 - Sample and Action Tracker'!$S187='HIDE DROP DOWNS'!$K$2,'#2 - Sample and Action Tracker'!$S187='HIDE DROP DOWNS'!$K$3),0,IF('#2 - Sample and Action Tracker'!$T187='HIDE DROP DOWNS'!$M$3,1,0))</f>
        <v>0</v>
      </c>
      <c r="V178" s="14">
        <f>IF(OR('#2 - Sample and Action Tracker'!$S187='HIDE DROP DOWNS'!$K$2,'#2 - Sample and Action Tracker'!$S187='HIDE DROP DOWNS'!$K$3),0,IF('#2 - Sample and Action Tracker'!$T187='HIDE DROP DOWNS'!$M$4,1,0))</f>
        <v>0</v>
      </c>
      <c r="W178" s="14">
        <f>IF(OR('#2 - Sample and Action Tracker'!$S187='HIDE DROP DOWNS'!$K$2,'#2 - Sample and Action Tracker'!$S187='HIDE DROP DOWNS'!$K$3),0,IF('#2 - Sample and Action Tracker'!$T187='HIDE DROP DOWNS'!$M$5,1,0))</f>
        <v>0</v>
      </c>
      <c r="X178" s="14">
        <f>IF(OR('#2 - Sample and Action Tracker'!$U187='HIDE DROP DOWNS'!$L$2,'#2 - Sample and Action Tracker'!$U187='HIDE DROP DOWNS'!$L$3),0,IF('#2 - Sample and Action Tracker'!$V187='HIDE DROP DOWNS'!$M$3,1,0))</f>
        <v>0</v>
      </c>
      <c r="Y178" s="14">
        <f>IF(OR('#2 - Sample and Action Tracker'!$U187='HIDE DROP DOWNS'!$L$2,'#2 - Sample and Action Tracker'!$U187='HIDE DROP DOWNS'!$L$3),0,IF('#2 - Sample and Action Tracker'!$V187='HIDE DROP DOWNS'!$M$4,1,0))</f>
        <v>0</v>
      </c>
      <c r="Z178" s="14">
        <f>IF(OR('#2 - Sample and Action Tracker'!$U187='HIDE DROP DOWNS'!$L$2,'#2 - Sample and Action Tracker'!$U187='HIDE DROP DOWNS'!$L$3),0,IF('#2 - Sample and Action Tracker'!$V187='HIDE DROP DOWNS'!$M$5,1,0))</f>
        <v>0</v>
      </c>
      <c r="AA178" s="45"/>
    </row>
    <row r="179" spans="6:27" x14ac:dyDescent="0.25">
      <c r="F179" s="3" t="str">
        <f>IF('#2 - Sample and Action Tracker'!F188="","",'#2 - Sample and Action Tracker'!F188)</f>
        <v/>
      </c>
      <c r="G179">
        <f>IF(AND('#2 - Sample and Action Tracker'!N188&lt;&gt;""),1,0)</f>
        <v>0</v>
      </c>
      <c r="H179" t="b">
        <f>IF(AND(OR('#2 - Sample and Action Tracker'!N188&gt;0,'#2 - Sample and Action Tracker'!N188=$E$3),'#2 - Sample and Action Tracker'!N188&lt;&gt;$E$2,'#2 - Sample and Action Tracker'!N188&lt;&gt;$E$4,'#2 - Sample and Action Tracker'!N188&lt;&gt;""), TRUE, FALSE)</f>
        <v>0</v>
      </c>
      <c r="I179" t="b">
        <f>IF(AND('#2 - Sample and Action Tracker'!N188&lt;&gt;$E$2,'#2 - Sample and Action Tracker'!N188&lt;&gt;$E$3,'#2 - Sample and Action Tracker'!N188&lt;&gt;$E$4,'#2 - Sample and Action Tracker'!N188&lt;&gt;""),IF('#2 - Sample and Action Tracker'!N188&gt;'#1 - Facility Info'!$D$24, TRUE, FALSE),FALSE)</f>
        <v>0</v>
      </c>
      <c r="R179" s="14">
        <f>IF(OR('#2 - Sample and Action Tracker'!Q188='HIDE DROP DOWNS'!$J$2,'#2 - Sample and Action Tracker'!Q188='HIDE DROP DOWNS'!$J$3),0,IF('#2 - Sample and Action Tracker'!R188='HIDE DROP DOWNS'!$M$3,1,0))</f>
        <v>0</v>
      </c>
      <c r="S179" s="14">
        <f>IF(OR('#2 - Sample and Action Tracker'!Q188='HIDE DROP DOWNS'!$J$2,'#2 - Sample and Action Tracker'!Q188='HIDE DROP DOWNS'!$J$3),0,IF('#2 - Sample and Action Tracker'!R188='HIDE DROP DOWNS'!$M$4,1,0))</f>
        <v>0</v>
      </c>
      <c r="T179" s="14">
        <f>IF(OR('#2 - Sample and Action Tracker'!$Q188='HIDE DROP DOWNS'!$J$2,'#2 - Sample and Action Tracker'!$Q188='HIDE DROP DOWNS'!$J$3),0,IF('#2 - Sample and Action Tracker'!$R188='HIDE DROP DOWNS'!$M$5,1,0))</f>
        <v>0</v>
      </c>
      <c r="U179" s="14">
        <f>IF(OR('#2 - Sample and Action Tracker'!$S188='HIDE DROP DOWNS'!$K$2,'#2 - Sample and Action Tracker'!$S188='HIDE DROP DOWNS'!$K$3),0,IF('#2 - Sample and Action Tracker'!$T188='HIDE DROP DOWNS'!$M$3,1,0))</f>
        <v>0</v>
      </c>
      <c r="V179" s="14">
        <f>IF(OR('#2 - Sample and Action Tracker'!$S188='HIDE DROP DOWNS'!$K$2,'#2 - Sample and Action Tracker'!$S188='HIDE DROP DOWNS'!$K$3),0,IF('#2 - Sample and Action Tracker'!$T188='HIDE DROP DOWNS'!$M$4,1,0))</f>
        <v>0</v>
      </c>
      <c r="W179" s="14">
        <f>IF(OR('#2 - Sample and Action Tracker'!$S188='HIDE DROP DOWNS'!$K$2,'#2 - Sample and Action Tracker'!$S188='HIDE DROP DOWNS'!$K$3),0,IF('#2 - Sample and Action Tracker'!$T188='HIDE DROP DOWNS'!$M$5,1,0))</f>
        <v>0</v>
      </c>
      <c r="X179" s="14">
        <f>IF(OR('#2 - Sample and Action Tracker'!$U188='HIDE DROP DOWNS'!$L$2,'#2 - Sample and Action Tracker'!$U188='HIDE DROP DOWNS'!$L$3),0,IF('#2 - Sample and Action Tracker'!$V188='HIDE DROP DOWNS'!$M$3,1,0))</f>
        <v>0</v>
      </c>
      <c r="Y179" s="14">
        <f>IF(OR('#2 - Sample and Action Tracker'!$U188='HIDE DROP DOWNS'!$L$2,'#2 - Sample and Action Tracker'!$U188='HIDE DROP DOWNS'!$L$3),0,IF('#2 - Sample and Action Tracker'!$V188='HIDE DROP DOWNS'!$M$4,1,0))</f>
        <v>0</v>
      </c>
      <c r="Z179" s="14">
        <f>IF(OR('#2 - Sample and Action Tracker'!$U188='HIDE DROP DOWNS'!$L$2,'#2 - Sample and Action Tracker'!$U188='HIDE DROP DOWNS'!$L$3),0,IF('#2 - Sample and Action Tracker'!$V188='HIDE DROP DOWNS'!$M$5,1,0))</f>
        <v>0</v>
      </c>
      <c r="AA179" s="45"/>
    </row>
    <row r="180" spans="6:27" x14ac:dyDescent="0.25">
      <c r="F180" s="3" t="str">
        <f>IF('#2 - Sample and Action Tracker'!F189="","",'#2 - Sample and Action Tracker'!F189)</f>
        <v/>
      </c>
      <c r="G180">
        <f>IF(AND('#2 - Sample and Action Tracker'!N189&lt;&gt;""),1,0)</f>
        <v>0</v>
      </c>
      <c r="H180" t="b">
        <f>IF(AND(OR('#2 - Sample and Action Tracker'!N189&gt;0,'#2 - Sample and Action Tracker'!N189=$E$3),'#2 - Sample and Action Tracker'!N189&lt;&gt;$E$2,'#2 - Sample and Action Tracker'!N189&lt;&gt;$E$4,'#2 - Sample and Action Tracker'!N189&lt;&gt;""), TRUE, FALSE)</f>
        <v>0</v>
      </c>
      <c r="I180" t="b">
        <f>IF(AND('#2 - Sample and Action Tracker'!N189&lt;&gt;$E$2,'#2 - Sample and Action Tracker'!N189&lt;&gt;$E$3,'#2 - Sample and Action Tracker'!N189&lt;&gt;$E$4,'#2 - Sample and Action Tracker'!N189&lt;&gt;""),IF('#2 - Sample and Action Tracker'!N189&gt;'#1 - Facility Info'!$D$24, TRUE, FALSE),FALSE)</f>
        <v>0</v>
      </c>
      <c r="R180" s="14">
        <f>IF(OR('#2 - Sample and Action Tracker'!Q189='HIDE DROP DOWNS'!$J$2,'#2 - Sample and Action Tracker'!Q189='HIDE DROP DOWNS'!$J$3),0,IF('#2 - Sample and Action Tracker'!R189='HIDE DROP DOWNS'!$M$3,1,0))</f>
        <v>0</v>
      </c>
      <c r="S180" s="14">
        <f>IF(OR('#2 - Sample and Action Tracker'!Q189='HIDE DROP DOWNS'!$J$2,'#2 - Sample and Action Tracker'!Q189='HIDE DROP DOWNS'!$J$3),0,IF('#2 - Sample and Action Tracker'!R189='HIDE DROP DOWNS'!$M$4,1,0))</f>
        <v>0</v>
      </c>
      <c r="T180" s="14">
        <f>IF(OR('#2 - Sample and Action Tracker'!$Q189='HIDE DROP DOWNS'!$J$2,'#2 - Sample and Action Tracker'!$Q189='HIDE DROP DOWNS'!$J$3),0,IF('#2 - Sample and Action Tracker'!$R189='HIDE DROP DOWNS'!$M$5,1,0))</f>
        <v>0</v>
      </c>
      <c r="U180" s="14">
        <f>IF(OR('#2 - Sample and Action Tracker'!$S189='HIDE DROP DOWNS'!$K$2,'#2 - Sample and Action Tracker'!$S189='HIDE DROP DOWNS'!$K$3),0,IF('#2 - Sample and Action Tracker'!$T189='HIDE DROP DOWNS'!$M$3,1,0))</f>
        <v>0</v>
      </c>
      <c r="V180" s="14">
        <f>IF(OR('#2 - Sample and Action Tracker'!$S189='HIDE DROP DOWNS'!$K$2,'#2 - Sample and Action Tracker'!$S189='HIDE DROP DOWNS'!$K$3),0,IF('#2 - Sample and Action Tracker'!$T189='HIDE DROP DOWNS'!$M$4,1,0))</f>
        <v>0</v>
      </c>
      <c r="W180" s="14">
        <f>IF(OR('#2 - Sample and Action Tracker'!$S189='HIDE DROP DOWNS'!$K$2,'#2 - Sample and Action Tracker'!$S189='HIDE DROP DOWNS'!$K$3),0,IF('#2 - Sample and Action Tracker'!$T189='HIDE DROP DOWNS'!$M$5,1,0))</f>
        <v>0</v>
      </c>
      <c r="X180" s="14">
        <f>IF(OR('#2 - Sample and Action Tracker'!$U189='HIDE DROP DOWNS'!$L$2,'#2 - Sample and Action Tracker'!$U189='HIDE DROP DOWNS'!$L$3),0,IF('#2 - Sample and Action Tracker'!$V189='HIDE DROP DOWNS'!$M$3,1,0))</f>
        <v>0</v>
      </c>
      <c r="Y180" s="14">
        <f>IF(OR('#2 - Sample and Action Tracker'!$U189='HIDE DROP DOWNS'!$L$2,'#2 - Sample and Action Tracker'!$U189='HIDE DROP DOWNS'!$L$3),0,IF('#2 - Sample and Action Tracker'!$V189='HIDE DROP DOWNS'!$M$4,1,0))</f>
        <v>0</v>
      </c>
      <c r="Z180" s="14">
        <f>IF(OR('#2 - Sample and Action Tracker'!$U189='HIDE DROP DOWNS'!$L$2,'#2 - Sample and Action Tracker'!$U189='HIDE DROP DOWNS'!$L$3),0,IF('#2 - Sample and Action Tracker'!$V189='HIDE DROP DOWNS'!$M$5,1,0))</f>
        <v>0</v>
      </c>
      <c r="AA180" s="45"/>
    </row>
    <row r="181" spans="6:27" x14ac:dyDescent="0.25">
      <c r="F181" s="3" t="str">
        <f>IF('#2 - Sample and Action Tracker'!F190="","",'#2 - Sample and Action Tracker'!F190)</f>
        <v/>
      </c>
      <c r="G181">
        <f>IF(AND('#2 - Sample and Action Tracker'!N190&lt;&gt;""),1,0)</f>
        <v>0</v>
      </c>
      <c r="H181" t="b">
        <f>IF(AND(OR('#2 - Sample and Action Tracker'!N190&gt;0,'#2 - Sample and Action Tracker'!N190=$E$3),'#2 - Sample and Action Tracker'!N190&lt;&gt;$E$2,'#2 - Sample and Action Tracker'!N190&lt;&gt;$E$4,'#2 - Sample and Action Tracker'!N190&lt;&gt;""), TRUE, FALSE)</f>
        <v>0</v>
      </c>
      <c r="I181" t="b">
        <f>IF(AND('#2 - Sample and Action Tracker'!N190&lt;&gt;$E$2,'#2 - Sample and Action Tracker'!N190&lt;&gt;$E$3,'#2 - Sample and Action Tracker'!N190&lt;&gt;$E$4,'#2 - Sample and Action Tracker'!N190&lt;&gt;""),IF('#2 - Sample and Action Tracker'!N190&gt;'#1 - Facility Info'!$D$24, TRUE, FALSE),FALSE)</f>
        <v>0</v>
      </c>
      <c r="R181" s="14">
        <f>IF(OR('#2 - Sample and Action Tracker'!Q190='HIDE DROP DOWNS'!$J$2,'#2 - Sample and Action Tracker'!Q190='HIDE DROP DOWNS'!$J$3),0,IF('#2 - Sample and Action Tracker'!R190='HIDE DROP DOWNS'!$M$3,1,0))</f>
        <v>0</v>
      </c>
      <c r="S181" s="14">
        <f>IF(OR('#2 - Sample and Action Tracker'!Q190='HIDE DROP DOWNS'!$J$2,'#2 - Sample and Action Tracker'!Q190='HIDE DROP DOWNS'!$J$3),0,IF('#2 - Sample and Action Tracker'!R190='HIDE DROP DOWNS'!$M$4,1,0))</f>
        <v>0</v>
      </c>
      <c r="T181" s="14">
        <f>IF(OR('#2 - Sample and Action Tracker'!$Q190='HIDE DROP DOWNS'!$J$2,'#2 - Sample and Action Tracker'!$Q190='HIDE DROP DOWNS'!$J$3),0,IF('#2 - Sample and Action Tracker'!$R190='HIDE DROP DOWNS'!$M$5,1,0))</f>
        <v>0</v>
      </c>
      <c r="U181" s="14">
        <f>IF(OR('#2 - Sample and Action Tracker'!$S190='HIDE DROP DOWNS'!$K$2,'#2 - Sample and Action Tracker'!$S190='HIDE DROP DOWNS'!$K$3),0,IF('#2 - Sample and Action Tracker'!$T190='HIDE DROP DOWNS'!$M$3,1,0))</f>
        <v>0</v>
      </c>
      <c r="V181" s="14">
        <f>IF(OR('#2 - Sample and Action Tracker'!$S190='HIDE DROP DOWNS'!$K$2,'#2 - Sample and Action Tracker'!$S190='HIDE DROP DOWNS'!$K$3),0,IF('#2 - Sample and Action Tracker'!$T190='HIDE DROP DOWNS'!$M$4,1,0))</f>
        <v>0</v>
      </c>
      <c r="W181" s="14">
        <f>IF(OR('#2 - Sample and Action Tracker'!$S190='HIDE DROP DOWNS'!$K$2,'#2 - Sample and Action Tracker'!$S190='HIDE DROP DOWNS'!$K$3),0,IF('#2 - Sample and Action Tracker'!$T190='HIDE DROP DOWNS'!$M$5,1,0))</f>
        <v>0</v>
      </c>
      <c r="X181" s="14">
        <f>IF(OR('#2 - Sample and Action Tracker'!$U190='HIDE DROP DOWNS'!$L$2,'#2 - Sample and Action Tracker'!$U190='HIDE DROP DOWNS'!$L$3),0,IF('#2 - Sample and Action Tracker'!$V190='HIDE DROP DOWNS'!$M$3,1,0))</f>
        <v>0</v>
      </c>
      <c r="Y181" s="14">
        <f>IF(OR('#2 - Sample and Action Tracker'!$U190='HIDE DROP DOWNS'!$L$2,'#2 - Sample and Action Tracker'!$U190='HIDE DROP DOWNS'!$L$3),0,IF('#2 - Sample and Action Tracker'!$V190='HIDE DROP DOWNS'!$M$4,1,0))</f>
        <v>0</v>
      </c>
      <c r="Z181" s="14">
        <f>IF(OR('#2 - Sample and Action Tracker'!$U190='HIDE DROP DOWNS'!$L$2,'#2 - Sample and Action Tracker'!$U190='HIDE DROP DOWNS'!$L$3),0,IF('#2 - Sample and Action Tracker'!$V190='HIDE DROP DOWNS'!$M$5,1,0))</f>
        <v>0</v>
      </c>
      <c r="AA181" s="45"/>
    </row>
    <row r="182" spans="6:27" x14ac:dyDescent="0.25">
      <c r="F182" s="3" t="str">
        <f>IF('#2 - Sample and Action Tracker'!F191="","",'#2 - Sample and Action Tracker'!F191)</f>
        <v/>
      </c>
      <c r="G182">
        <f>IF(AND('#2 - Sample and Action Tracker'!N191&lt;&gt;""),1,0)</f>
        <v>0</v>
      </c>
      <c r="H182" t="b">
        <f>IF(AND(OR('#2 - Sample and Action Tracker'!N191&gt;0,'#2 - Sample and Action Tracker'!N191=$E$3),'#2 - Sample and Action Tracker'!N191&lt;&gt;$E$2,'#2 - Sample and Action Tracker'!N191&lt;&gt;$E$4,'#2 - Sample and Action Tracker'!N191&lt;&gt;""), TRUE, FALSE)</f>
        <v>0</v>
      </c>
      <c r="I182" t="b">
        <f>IF(AND('#2 - Sample and Action Tracker'!N191&lt;&gt;$E$2,'#2 - Sample and Action Tracker'!N191&lt;&gt;$E$3,'#2 - Sample and Action Tracker'!N191&lt;&gt;$E$4,'#2 - Sample and Action Tracker'!N191&lt;&gt;""),IF('#2 - Sample and Action Tracker'!N191&gt;'#1 - Facility Info'!$D$24, TRUE, FALSE),FALSE)</f>
        <v>0</v>
      </c>
      <c r="R182" s="14">
        <f>IF(OR('#2 - Sample and Action Tracker'!Q191='HIDE DROP DOWNS'!$J$2,'#2 - Sample and Action Tracker'!Q191='HIDE DROP DOWNS'!$J$3),0,IF('#2 - Sample and Action Tracker'!R191='HIDE DROP DOWNS'!$M$3,1,0))</f>
        <v>0</v>
      </c>
      <c r="S182" s="14">
        <f>IF(OR('#2 - Sample and Action Tracker'!Q191='HIDE DROP DOWNS'!$J$2,'#2 - Sample and Action Tracker'!Q191='HIDE DROP DOWNS'!$J$3),0,IF('#2 - Sample and Action Tracker'!R191='HIDE DROP DOWNS'!$M$4,1,0))</f>
        <v>0</v>
      </c>
      <c r="T182" s="14">
        <f>IF(OR('#2 - Sample and Action Tracker'!$Q191='HIDE DROP DOWNS'!$J$2,'#2 - Sample and Action Tracker'!$Q191='HIDE DROP DOWNS'!$J$3),0,IF('#2 - Sample and Action Tracker'!$R191='HIDE DROP DOWNS'!$M$5,1,0))</f>
        <v>0</v>
      </c>
      <c r="U182" s="14">
        <f>IF(OR('#2 - Sample and Action Tracker'!$S191='HIDE DROP DOWNS'!$K$2,'#2 - Sample and Action Tracker'!$S191='HIDE DROP DOWNS'!$K$3),0,IF('#2 - Sample and Action Tracker'!$T191='HIDE DROP DOWNS'!$M$3,1,0))</f>
        <v>0</v>
      </c>
      <c r="V182" s="14">
        <f>IF(OR('#2 - Sample and Action Tracker'!$S191='HIDE DROP DOWNS'!$K$2,'#2 - Sample and Action Tracker'!$S191='HIDE DROP DOWNS'!$K$3),0,IF('#2 - Sample and Action Tracker'!$T191='HIDE DROP DOWNS'!$M$4,1,0))</f>
        <v>0</v>
      </c>
      <c r="W182" s="14">
        <f>IF(OR('#2 - Sample and Action Tracker'!$S191='HIDE DROP DOWNS'!$K$2,'#2 - Sample and Action Tracker'!$S191='HIDE DROP DOWNS'!$K$3),0,IF('#2 - Sample and Action Tracker'!$T191='HIDE DROP DOWNS'!$M$5,1,0))</f>
        <v>0</v>
      </c>
      <c r="X182" s="14">
        <f>IF(OR('#2 - Sample and Action Tracker'!$U191='HIDE DROP DOWNS'!$L$2,'#2 - Sample and Action Tracker'!$U191='HIDE DROP DOWNS'!$L$3),0,IF('#2 - Sample and Action Tracker'!$V191='HIDE DROP DOWNS'!$M$3,1,0))</f>
        <v>0</v>
      </c>
      <c r="Y182" s="14">
        <f>IF(OR('#2 - Sample and Action Tracker'!$U191='HIDE DROP DOWNS'!$L$2,'#2 - Sample and Action Tracker'!$U191='HIDE DROP DOWNS'!$L$3),0,IF('#2 - Sample and Action Tracker'!$V191='HIDE DROP DOWNS'!$M$4,1,0))</f>
        <v>0</v>
      </c>
      <c r="Z182" s="14">
        <f>IF(OR('#2 - Sample and Action Tracker'!$U191='HIDE DROP DOWNS'!$L$2,'#2 - Sample and Action Tracker'!$U191='HIDE DROP DOWNS'!$L$3),0,IF('#2 - Sample and Action Tracker'!$V191='HIDE DROP DOWNS'!$M$5,1,0))</f>
        <v>0</v>
      </c>
      <c r="AA182" s="45"/>
    </row>
    <row r="183" spans="6:27" x14ac:dyDescent="0.25">
      <c r="F183" s="3" t="str">
        <f>IF('#2 - Sample and Action Tracker'!F192="","",'#2 - Sample and Action Tracker'!F192)</f>
        <v/>
      </c>
      <c r="G183">
        <f>IF(AND('#2 - Sample and Action Tracker'!N192&lt;&gt;""),1,0)</f>
        <v>0</v>
      </c>
      <c r="H183" t="b">
        <f>IF(AND(OR('#2 - Sample and Action Tracker'!N192&gt;0,'#2 - Sample and Action Tracker'!N192=$E$3),'#2 - Sample and Action Tracker'!N192&lt;&gt;$E$2,'#2 - Sample and Action Tracker'!N192&lt;&gt;$E$4,'#2 - Sample and Action Tracker'!N192&lt;&gt;""), TRUE, FALSE)</f>
        <v>0</v>
      </c>
      <c r="I183" t="b">
        <f>IF(AND('#2 - Sample and Action Tracker'!N192&lt;&gt;$E$2,'#2 - Sample and Action Tracker'!N192&lt;&gt;$E$3,'#2 - Sample and Action Tracker'!N192&lt;&gt;$E$4,'#2 - Sample and Action Tracker'!N192&lt;&gt;""),IF('#2 - Sample and Action Tracker'!N192&gt;'#1 - Facility Info'!$D$24, TRUE, FALSE),FALSE)</f>
        <v>0</v>
      </c>
      <c r="R183" s="14">
        <f>IF(OR('#2 - Sample and Action Tracker'!Q192='HIDE DROP DOWNS'!$J$2,'#2 - Sample and Action Tracker'!Q192='HIDE DROP DOWNS'!$J$3),0,IF('#2 - Sample and Action Tracker'!R192='HIDE DROP DOWNS'!$M$3,1,0))</f>
        <v>0</v>
      </c>
      <c r="S183" s="14">
        <f>IF(OR('#2 - Sample and Action Tracker'!Q192='HIDE DROP DOWNS'!$J$2,'#2 - Sample and Action Tracker'!Q192='HIDE DROP DOWNS'!$J$3),0,IF('#2 - Sample and Action Tracker'!R192='HIDE DROP DOWNS'!$M$4,1,0))</f>
        <v>0</v>
      </c>
      <c r="T183" s="14">
        <f>IF(OR('#2 - Sample and Action Tracker'!$Q192='HIDE DROP DOWNS'!$J$2,'#2 - Sample and Action Tracker'!$Q192='HIDE DROP DOWNS'!$J$3),0,IF('#2 - Sample and Action Tracker'!$R192='HIDE DROP DOWNS'!$M$5,1,0))</f>
        <v>0</v>
      </c>
      <c r="U183" s="14">
        <f>IF(OR('#2 - Sample and Action Tracker'!$S192='HIDE DROP DOWNS'!$K$2,'#2 - Sample and Action Tracker'!$S192='HIDE DROP DOWNS'!$K$3),0,IF('#2 - Sample and Action Tracker'!$T192='HIDE DROP DOWNS'!$M$3,1,0))</f>
        <v>0</v>
      </c>
      <c r="V183" s="14">
        <f>IF(OR('#2 - Sample and Action Tracker'!$S192='HIDE DROP DOWNS'!$K$2,'#2 - Sample and Action Tracker'!$S192='HIDE DROP DOWNS'!$K$3),0,IF('#2 - Sample and Action Tracker'!$T192='HIDE DROP DOWNS'!$M$4,1,0))</f>
        <v>0</v>
      </c>
      <c r="W183" s="14">
        <f>IF(OR('#2 - Sample and Action Tracker'!$S192='HIDE DROP DOWNS'!$K$2,'#2 - Sample and Action Tracker'!$S192='HIDE DROP DOWNS'!$K$3),0,IF('#2 - Sample and Action Tracker'!$T192='HIDE DROP DOWNS'!$M$5,1,0))</f>
        <v>0</v>
      </c>
      <c r="X183" s="14">
        <f>IF(OR('#2 - Sample and Action Tracker'!$U192='HIDE DROP DOWNS'!$L$2,'#2 - Sample and Action Tracker'!$U192='HIDE DROP DOWNS'!$L$3),0,IF('#2 - Sample and Action Tracker'!$V192='HIDE DROP DOWNS'!$M$3,1,0))</f>
        <v>0</v>
      </c>
      <c r="Y183" s="14">
        <f>IF(OR('#2 - Sample and Action Tracker'!$U192='HIDE DROP DOWNS'!$L$2,'#2 - Sample and Action Tracker'!$U192='HIDE DROP DOWNS'!$L$3),0,IF('#2 - Sample and Action Tracker'!$V192='HIDE DROP DOWNS'!$M$4,1,0))</f>
        <v>0</v>
      </c>
      <c r="Z183" s="14">
        <f>IF(OR('#2 - Sample and Action Tracker'!$U192='HIDE DROP DOWNS'!$L$2,'#2 - Sample and Action Tracker'!$U192='HIDE DROP DOWNS'!$L$3),0,IF('#2 - Sample and Action Tracker'!$V192='HIDE DROP DOWNS'!$M$5,1,0))</f>
        <v>0</v>
      </c>
      <c r="AA183" s="45"/>
    </row>
    <row r="184" spans="6:27" x14ac:dyDescent="0.25">
      <c r="F184" s="3" t="str">
        <f>IF('#2 - Sample and Action Tracker'!F193="","",'#2 - Sample and Action Tracker'!F193)</f>
        <v/>
      </c>
      <c r="G184">
        <f>IF(AND('#2 - Sample and Action Tracker'!N193&lt;&gt;""),1,0)</f>
        <v>0</v>
      </c>
      <c r="H184" t="b">
        <f>IF(AND(OR('#2 - Sample and Action Tracker'!N193&gt;0,'#2 - Sample and Action Tracker'!N193=$E$3),'#2 - Sample and Action Tracker'!N193&lt;&gt;$E$2,'#2 - Sample and Action Tracker'!N193&lt;&gt;$E$4,'#2 - Sample and Action Tracker'!N193&lt;&gt;""), TRUE, FALSE)</f>
        <v>0</v>
      </c>
      <c r="I184" t="b">
        <f>IF(AND('#2 - Sample and Action Tracker'!N193&lt;&gt;$E$2,'#2 - Sample and Action Tracker'!N193&lt;&gt;$E$3,'#2 - Sample and Action Tracker'!N193&lt;&gt;$E$4,'#2 - Sample and Action Tracker'!N193&lt;&gt;""),IF('#2 - Sample and Action Tracker'!N193&gt;'#1 - Facility Info'!$D$24, TRUE, FALSE),FALSE)</f>
        <v>0</v>
      </c>
      <c r="R184" s="14">
        <f>IF(OR('#2 - Sample and Action Tracker'!Q193='HIDE DROP DOWNS'!$J$2,'#2 - Sample and Action Tracker'!Q193='HIDE DROP DOWNS'!$J$3),0,IF('#2 - Sample and Action Tracker'!R193='HIDE DROP DOWNS'!$M$3,1,0))</f>
        <v>0</v>
      </c>
      <c r="S184" s="14">
        <f>IF(OR('#2 - Sample and Action Tracker'!Q193='HIDE DROP DOWNS'!$J$2,'#2 - Sample and Action Tracker'!Q193='HIDE DROP DOWNS'!$J$3),0,IF('#2 - Sample and Action Tracker'!R193='HIDE DROP DOWNS'!$M$4,1,0))</f>
        <v>0</v>
      </c>
      <c r="T184" s="14">
        <f>IF(OR('#2 - Sample and Action Tracker'!$Q193='HIDE DROP DOWNS'!$J$2,'#2 - Sample and Action Tracker'!$Q193='HIDE DROP DOWNS'!$J$3),0,IF('#2 - Sample and Action Tracker'!$R193='HIDE DROP DOWNS'!$M$5,1,0))</f>
        <v>0</v>
      </c>
      <c r="U184" s="14">
        <f>IF(OR('#2 - Sample and Action Tracker'!$S193='HIDE DROP DOWNS'!$K$2,'#2 - Sample and Action Tracker'!$S193='HIDE DROP DOWNS'!$K$3),0,IF('#2 - Sample and Action Tracker'!$T193='HIDE DROP DOWNS'!$M$3,1,0))</f>
        <v>0</v>
      </c>
      <c r="V184" s="14">
        <f>IF(OR('#2 - Sample and Action Tracker'!$S193='HIDE DROP DOWNS'!$K$2,'#2 - Sample and Action Tracker'!$S193='HIDE DROP DOWNS'!$K$3),0,IF('#2 - Sample and Action Tracker'!$T193='HIDE DROP DOWNS'!$M$4,1,0))</f>
        <v>0</v>
      </c>
      <c r="W184" s="14">
        <f>IF(OR('#2 - Sample and Action Tracker'!$S193='HIDE DROP DOWNS'!$K$2,'#2 - Sample and Action Tracker'!$S193='HIDE DROP DOWNS'!$K$3),0,IF('#2 - Sample and Action Tracker'!$T193='HIDE DROP DOWNS'!$M$5,1,0))</f>
        <v>0</v>
      </c>
      <c r="X184" s="14">
        <f>IF(OR('#2 - Sample and Action Tracker'!$U193='HIDE DROP DOWNS'!$L$2,'#2 - Sample and Action Tracker'!$U193='HIDE DROP DOWNS'!$L$3),0,IF('#2 - Sample and Action Tracker'!$V193='HIDE DROP DOWNS'!$M$3,1,0))</f>
        <v>0</v>
      </c>
      <c r="Y184" s="14">
        <f>IF(OR('#2 - Sample and Action Tracker'!$U193='HIDE DROP DOWNS'!$L$2,'#2 - Sample and Action Tracker'!$U193='HIDE DROP DOWNS'!$L$3),0,IF('#2 - Sample and Action Tracker'!$V193='HIDE DROP DOWNS'!$M$4,1,0))</f>
        <v>0</v>
      </c>
      <c r="Z184" s="14">
        <f>IF(OR('#2 - Sample and Action Tracker'!$U193='HIDE DROP DOWNS'!$L$2,'#2 - Sample and Action Tracker'!$U193='HIDE DROP DOWNS'!$L$3),0,IF('#2 - Sample and Action Tracker'!$V193='HIDE DROP DOWNS'!$M$5,1,0))</f>
        <v>0</v>
      </c>
      <c r="AA184" s="45"/>
    </row>
    <row r="185" spans="6:27" x14ac:dyDescent="0.25">
      <c r="F185" s="3" t="str">
        <f>IF('#2 - Sample and Action Tracker'!F194="","",'#2 - Sample and Action Tracker'!F194)</f>
        <v/>
      </c>
      <c r="G185">
        <f>IF(AND('#2 - Sample and Action Tracker'!N194&lt;&gt;""),1,0)</f>
        <v>0</v>
      </c>
      <c r="H185" t="b">
        <f>IF(AND(OR('#2 - Sample and Action Tracker'!N194&gt;0,'#2 - Sample and Action Tracker'!N194=$E$3),'#2 - Sample and Action Tracker'!N194&lt;&gt;$E$2,'#2 - Sample and Action Tracker'!N194&lt;&gt;$E$4,'#2 - Sample and Action Tracker'!N194&lt;&gt;""), TRUE, FALSE)</f>
        <v>0</v>
      </c>
      <c r="I185" t="b">
        <f>IF(AND('#2 - Sample and Action Tracker'!N194&lt;&gt;$E$2,'#2 - Sample and Action Tracker'!N194&lt;&gt;$E$3,'#2 - Sample and Action Tracker'!N194&lt;&gt;$E$4,'#2 - Sample and Action Tracker'!N194&lt;&gt;""),IF('#2 - Sample and Action Tracker'!N194&gt;'#1 - Facility Info'!$D$24, TRUE, FALSE),FALSE)</f>
        <v>0</v>
      </c>
      <c r="R185" s="14">
        <f>IF(OR('#2 - Sample and Action Tracker'!Q194='HIDE DROP DOWNS'!$J$2,'#2 - Sample and Action Tracker'!Q194='HIDE DROP DOWNS'!$J$3),0,IF('#2 - Sample and Action Tracker'!R194='HIDE DROP DOWNS'!$M$3,1,0))</f>
        <v>0</v>
      </c>
      <c r="S185" s="14">
        <f>IF(OR('#2 - Sample and Action Tracker'!Q194='HIDE DROP DOWNS'!$J$2,'#2 - Sample and Action Tracker'!Q194='HIDE DROP DOWNS'!$J$3),0,IF('#2 - Sample and Action Tracker'!R194='HIDE DROP DOWNS'!$M$4,1,0))</f>
        <v>0</v>
      </c>
      <c r="T185" s="14">
        <f>IF(OR('#2 - Sample and Action Tracker'!$Q194='HIDE DROP DOWNS'!$J$2,'#2 - Sample and Action Tracker'!$Q194='HIDE DROP DOWNS'!$J$3),0,IF('#2 - Sample and Action Tracker'!$R194='HIDE DROP DOWNS'!$M$5,1,0))</f>
        <v>0</v>
      </c>
      <c r="U185" s="14">
        <f>IF(OR('#2 - Sample and Action Tracker'!$S194='HIDE DROP DOWNS'!$K$2,'#2 - Sample and Action Tracker'!$S194='HIDE DROP DOWNS'!$K$3),0,IF('#2 - Sample and Action Tracker'!$T194='HIDE DROP DOWNS'!$M$3,1,0))</f>
        <v>0</v>
      </c>
      <c r="V185" s="14">
        <f>IF(OR('#2 - Sample and Action Tracker'!$S194='HIDE DROP DOWNS'!$K$2,'#2 - Sample and Action Tracker'!$S194='HIDE DROP DOWNS'!$K$3),0,IF('#2 - Sample and Action Tracker'!$T194='HIDE DROP DOWNS'!$M$4,1,0))</f>
        <v>0</v>
      </c>
      <c r="W185" s="14">
        <f>IF(OR('#2 - Sample and Action Tracker'!$S194='HIDE DROP DOWNS'!$K$2,'#2 - Sample and Action Tracker'!$S194='HIDE DROP DOWNS'!$K$3),0,IF('#2 - Sample and Action Tracker'!$T194='HIDE DROP DOWNS'!$M$5,1,0))</f>
        <v>0</v>
      </c>
      <c r="X185" s="14">
        <f>IF(OR('#2 - Sample and Action Tracker'!$U194='HIDE DROP DOWNS'!$L$2,'#2 - Sample and Action Tracker'!$U194='HIDE DROP DOWNS'!$L$3),0,IF('#2 - Sample and Action Tracker'!$V194='HIDE DROP DOWNS'!$M$3,1,0))</f>
        <v>0</v>
      </c>
      <c r="Y185" s="14">
        <f>IF(OR('#2 - Sample and Action Tracker'!$U194='HIDE DROP DOWNS'!$L$2,'#2 - Sample and Action Tracker'!$U194='HIDE DROP DOWNS'!$L$3),0,IF('#2 - Sample and Action Tracker'!$V194='HIDE DROP DOWNS'!$M$4,1,0))</f>
        <v>0</v>
      </c>
      <c r="Z185" s="14">
        <f>IF(OR('#2 - Sample and Action Tracker'!$U194='HIDE DROP DOWNS'!$L$2,'#2 - Sample and Action Tracker'!$U194='HIDE DROP DOWNS'!$L$3),0,IF('#2 - Sample and Action Tracker'!$V194='HIDE DROP DOWNS'!$M$5,1,0))</f>
        <v>0</v>
      </c>
      <c r="AA185" s="45"/>
    </row>
    <row r="186" spans="6:27" x14ac:dyDescent="0.25">
      <c r="F186" s="3" t="str">
        <f>IF('#2 - Sample and Action Tracker'!F195="","",'#2 - Sample and Action Tracker'!F195)</f>
        <v/>
      </c>
      <c r="G186">
        <f>IF(AND('#2 - Sample and Action Tracker'!N195&lt;&gt;""),1,0)</f>
        <v>0</v>
      </c>
      <c r="H186" t="b">
        <f>IF(AND(OR('#2 - Sample and Action Tracker'!N195&gt;0,'#2 - Sample and Action Tracker'!N195=$E$3),'#2 - Sample and Action Tracker'!N195&lt;&gt;$E$2,'#2 - Sample and Action Tracker'!N195&lt;&gt;$E$4,'#2 - Sample and Action Tracker'!N195&lt;&gt;""), TRUE, FALSE)</f>
        <v>0</v>
      </c>
      <c r="I186" t="b">
        <f>IF(AND('#2 - Sample and Action Tracker'!N195&lt;&gt;$E$2,'#2 - Sample and Action Tracker'!N195&lt;&gt;$E$3,'#2 - Sample and Action Tracker'!N195&lt;&gt;$E$4,'#2 - Sample and Action Tracker'!N195&lt;&gt;""),IF('#2 - Sample and Action Tracker'!N195&gt;'#1 - Facility Info'!$D$24, TRUE, FALSE),FALSE)</f>
        <v>0</v>
      </c>
      <c r="R186" s="14">
        <f>IF(OR('#2 - Sample and Action Tracker'!Q195='HIDE DROP DOWNS'!$J$2,'#2 - Sample and Action Tracker'!Q195='HIDE DROP DOWNS'!$J$3),0,IF('#2 - Sample and Action Tracker'!R195='HIDE DROP DOWNS'!$M$3,1,0))</f>
        <v>0</v>
      </c>
      <c r="S186" s="14">
        <f>IF(OR('#2 - Sample and Action Tracker'!Q195='HIDE DROP DOWNS'!$J$2,'#2 - Sample and Action Tracker'!Q195='HIDE DROP DOWNS'!$J$3),0,IF('#2 - Sample and Action Tracker'!R195='HIDE DROP DOWNS'!$M$4,1,0))</f>
        <v>0</v>
      </c>
      <c r="T186" s="14">
        <f>IF(OR('#2 - Sample and Action Tracker'!$Q195='HIDE DROP DOWNS'!$J$2,'#2 - Sample and Action Tracker'!$Q195='HIDE DROP DOWNS'!$J$3),0,IF('#2 - Sample and Action Tracker'!$R195='HIDE DROP DOWNS'!$M$5,1,0))</f>
        <v>0</v>
      </c>
      <c r="U186" s="14">
        <f>IF(OR('#2 - Sample and Action Tracker'!$S195='HIDE DROP DOWNS'!$K$2,'#2 - Sample and Action Tracker'!$S195='HIDE DROP DOWNS'!$K$3),0,IF('#2 - Sample and Action Tracker'!$T195='HIDE DROP DOWNS'!$M$3,1,0))</f>
        <v>0</v>
      </c>
      <c r="V186" s="14">
        <f>IF(OR('#2 - Sample and Action Tracker'!$S195='HIDE DROP DOWNS'!$K$2,'#2 - Sample and Action Tracker'!$S195='HIDE DROP DOWNS'!$K$3),0,IF('#2 - Sample and Action Tracker'!$T195='HIDE DROP DOWNS'!$M$4,1,0))</f>
        <v>0</v>
      </c>
      <c r="W186" s="14">
        <f>IF(OR('#2 - Sample and Action Tracker'!$S195='HIDE DROP DOWNS'!$K$2,'#2 - Sample and Action Tracker'!$S195='HIDE DROP DOWNS'!$K$3),0,IF('#2 - Sample and Action Tracker'!$T195='HIDE DROP DOWNS'!$M$5,1,0))</f>
        <v>0</v>
      </c>
      <c r="X186" s="14">
        <f>IF(OR('#2 - Sample and Action Tracker'!$U195='HIDE DROP DOWNS'!$L$2,'#2 - Sample and Action Tracker'!$U195='HIDE DROP DOWNS'!$L$3),0,IF('#2 - Sample and Action Tracker'!$V195='HIDE DROP DOWNS'!$M$3,1,0))</f>
        <v>0</v>
      </c>
      <c r="Y186" s="14">
        <f>IF(OR('#2 - Sample and Action Tracker'!$U195='HIDE DROP DOWNS'!$L$2,'#2 - Sample and Action Tracker'!$U195='HIDE DROP DOWNS'!$L$3),0,IF('#2 - Sample and Action Tracker'!$V195='HIDE DROP DOWNS'!$M$4,1,0))</f>
        <v>0</v>
      </c>
      <c r="Z186" s="14">
        <f>IF(OR('#2 - Sample and Action Tracker'!$U195='HIDE DROP DOWNS'!$L$2,'#2 - Sample and Action Tracker'!$U195='HIDE DROP DOWNS'!$L$3),0,IF('#2 - Sample and Action Tracker'!$V195='HIDE DROP DOWNS'!$M$5,1,0))</f>
        <v>0</v>
      </c>
      <c r="AA186" s="45"/>
    </row>
    <row r="187" spans="6:27" x14ac:dyDescent="0.25">
      <c r="F187" s="3" t="str">
        <f>IF('#2 - Sample and Action Tracker'!F196="","",'#2 - Sample and Action Tracker'!F196)</f>
        <v/>
      </c>
      <c r="G187">
        <f>IF(AND('#2 - Sample and Action Tracker'!N196&lt;&gt;""),1,0)</f>
        <v>0</v>
      </c>
      <c r="H187" t="b">
        <f>IF(AND(OR('#2 - Sample and Action Tracker'!N196&gt;0,'#2 - Sample and Action Tracker'!N196=$E$3),'#2 - Sample and Action Tracker'!N196&lt;&gt;$E$2,'#2 - Sample and Action Tracker'!N196&lt;&gt;$E$4,'#2 - Sample and Action Tracker'!N196&lt;&gt;""), TRUE, FALSE)</f>
        <v>0</v>
      </c>
      <c r="I187" t="b">
        <f>IF(AND('#2 - Sample and Action Tracker'!N196&lt;&gt;$E$2,'#2 - Sample and Action Tracker'!N196&lt;&gt;$E$3,'#2 - Sample and Action Tracker'!N196&lt;&gt;$E$4,'#2 - Sample and Action Tracker'!N196&lt;&gt;""),IF('#2 - Sample and Action Tracker'!N196&gt;'#1 - Facility Info'!$D$24, TRUE, FALSE),FALSE)</f>
        <v>0</v>
      </c>
      <c r="R187" s="14">
        <f>IF(OR('#2 - Sample and Action Tracker'!Q196='HIDE DROP DOWNS'!$J$2,'#2 - Sample and Action Tracker'!Q196='HIDE DROP DOWNS'!$J$3),0,IF('#2 - Sample and Action Tracker'!R196='HIDE DROP DOWNS'!$M$3,1,0))</f>
        <v>0</v>
      </c>
      <c r="S187" s="14">
        <f>IF(OR('#2 - Sample and Action Tracker'!Q196='HIDE DROP DOWNS'!$J$2,'#2 - Sample and Action Tracker'!Q196='HIDE DROP DOWNS'!$J$3),0,IF('#2 - Sample and Action Tracker'!R196='HIDE DROP DOWNS'!$M$4,1,0))</f>
        <v>0</v>
      </c>
      <c r="T187" s="14">
        <f>IF(OR('#2 - Sample and Action Tracker'!$Q196='HIDE DROP DOWNS'!$J$2,'#2 - Sample and Action Tracker'!$Q196='HIDE DROP DOWNS'!$J$3),0,IF('#2 - Sample and Action Tracker'!$R196='HIDE DROP DOWNS'!$M$5,1,0))</f>
        <v>0</v>
      </c>
      <c r="U187" s="14">
        <f>IF(OR('#2 - Sample and Action Tracker'!$S196='HIDE DROP DOWNS'!$K$2,'#2 - Sample and Action Tracker'!$S196='HIDE DROP DOWNS'!$K$3),0,IF('#2 - Sample and Action Tracker'!$T196='HIDE DROP DOWNS'!$M$3,1,0))</f>
        <v>0</v>
      </c>
      <c r="V187" s="14">
        <f>IF(OR('#2 - Sample and Action Tracker'!$S196='HIDE DROP DOWNS'!$K$2,'#2 - Sample and Action Tracker'!$S196='HIDE DROP DOWNS'!$K$3),0,IF('#2 - Sample and Action Tracker'!$T196='HIDE DROP DOWNS'!$M$4,1,0))</f>
        <v>0</v>
      </c>
      <c r="W187" s="14">
        <f>IF(OR('#2 - Sample and Action Tracker'!$S196='HIDE DROP DOWNS'!$K$2,'#2 - Sample and Action Tracker'!$S196='HIDE DROP DOWNS'!$K$3),0,IF('#2 - Sample and Action Tracker'!$T196='HIDE DROP DOWNS'!$M$5,1,0))</f>
        <v>0</v>
      </c>
      <c r="X187" s="14">
        <f>IF(OR('#2 - Sample and Action Tracker'!$U196='HIDE DROP DOWNS'!$L$2,'#2 - Sample and Action Tracker'!$U196='HIDE DROP DOWNS'!$L$3),0,IF('#2 - Sample and Action Tracker'!$V196='HIDE DROP DOWNS'!$M$3,1,0))</f>
        <v>0</v>
      </c>
      <c r="Y187" s="14">
        <f>IF(OR('#2 - Sample and Action Tracker'!$U196='HIDE DROP DOWNS'!$L$2,'#2 - Sample and Action Tracker'!$U196='HIDE DROP DOWNS'!$L$3),0,IF('#2 - Sample and Action Tracker'!$V196='HIDE DROP DOWNS'!$M$4,1,0))</f>
        <v>0</v>
      </c>
      <c r="Z187" s="14">
        <f>IF(OR('#2 - Sample and Action Tracker'!$U196='HIDE DROP DOWNS'!$L$2,'#2 - Sample and Action Tracker'!$U196='HIDE DROP DOWNS'!$L$3),0,IF('#2 - Sample and Action Tracker'!$V196='HIDE DROP DOWNS'!$M$5,1,0))</f>
        <v>0</v>
      </c>
      <c r="AA187" s="45"/>
    </row>
    <row r="188" spans="6:27" x14ac:dyDescent="0.25">
      <c r="F188" s="3" t="str">
        <f>IF('#2 - Sample and Action Tracker'!F197="","",'#2 - Sample and Action Tracker'!F197)</f>
        <v/>
      </c>
      <c r="G188">
        <f>IF(AND('#2 - Sample and Action Tracker'!N197&lt;&gt;""),1,0)</f>
        <v>0</v>
      </c>
      <c r="H188" t="b">
        <f>IF(AND(OR('#2 - Sample and Action Tracker'!N197&gt;0,'#2 - Sample and Action Tracker'!N197=$E$3),'#2 - Sample and Action Tracker'!N197&lt;&gt;$E$2,'#2 - Sample and Action Tracker'!N197&lt;&gt;$E$4,'#2 - Sample and Action Tracker'!N197&lt;&gt;""), TRUE, FALSE)</f>
        <v>0</v>
      </c>
      <c r="I188" t="b">
        <f>IF(AND('#2 - Sample and Action Tracker'!N197&lt;&gt;$E$2,'#2 - Sample and Action Tracker'!N197&lt;&gt;$E$3,'#2 - Sample and Action Tracker'!N197&lt;&gt;$E$4,'#2 - Sample and Action Tracker'!N197&lt;&gt;""),IF('#2 - Sample and Action Tracker'!N197&gt;'#1 - Facility Info'!$D$24, TRUE, FALSE),FALSE)</f>
        <v>0</v>
      </c>
      <c r="R188" s="14">
        <f>IF(OR('#2 - Sample and Action Tracker'!Q197='HIDE DROP DOWNS'!$J$2,'#2 - Sample and Action Tracker'!Q197='HIDE DROP DOWNS'!$J$3),0,IF('#2 - Sample and Action Tracker'!R197='HIDE DROP DOWNS'!$M$3,1,0))</f>
        <v>0</v>
      </c>
      <c r="S188" s="14">
        <f>IF(OR('#2 - Sample and Action Tracker'!Q197='HIDE DROP DOWNS'!$J$2,'#2 - Sample and Action Tracker'!Q197='HIDE DROP DOWNS'!$J$3),0,IF('#2 - Sample and Action Tracker'!R197='HIDE DROP DOWNS'!$M$4,1,0))</f>
        <v>0</v>
      </c>
      <c r="T188" s="14">
        <f>IF(OR('#2 - Sample and Action Tracker'!$Q197='HIDE DROP DOWNS'!$J$2,'#2 - Sample and Action Tracker'!$Q197='HIDE DROP DOWNS'!$J$3),0,IF('#2 - Sample and Action Tracker'!$R197='HIDE DROP DOWNS'!$M$5,1,0))</f>
        <v>0</v>
      </c>
      <c r="U188" s="14">
        <f>IF(OR('#2 - Sample and Action Tracker'!$S197='HIDE DROP DOWNS'!$K$2,'#2 - Sample and Action Tracker'!$S197='HIDE DROP DOWNS'!$K$3),0,IF('#2 - Sample and Action Tracker'!$T197='HIDE DROP DOWNS'!$M$3,1,0))</f>
        <v>0</v>
      </c>
      <c r="V188" s="14">
        <f>IF(OR('#2 - Sample and Action Tracker'!$S197='HIDE DROP DOWNS'!$K$2,'#2 - Sample and Action Tracker'!$S197='HIDE DROP DOWNS'!$K$3),0,IF('#2 - Sample and Action Tracker'!$T197='HIDE DROP DOWNS'!$M$4,1,0))</f>
        <v>0</v>
      </c>
      <c r="W188" s="14">
        <f>IF(OR('#2 - Sample and Action Tracker'!$S197='HIDE DROP DOWNS'!$K$2,'#2 - Sample and Action Tracker'!$S197='HIDE DROP DOWNS'!$K$3),0,IF('#2 - Sample and Action Tracker'!$T197='HIDE DROP DOWNS'!$M$5,1,0))</f>
        <v>0</v>
      </c>
      <c r="X188" s="14">
        <f>IF(OR('#2 - Sample and Action Tracker'!$U197='HIDE DROP DOWNS'!$L$2,'#2 - Sample and Action Tracker'!$U197='HIDE DROP DOWNS'!$L$3),0,IF('#2 - Sample and Action Tracker'!$V197='HIDE DROP DOWNS'!$M$3,1,0))</f>
        <v>0</v>
      </c>
      <c r="Y188" s="14">
        <f>IF(OR('#2 - Sample and Action Tracker'!$U197='HIDE DROP DOWNS'!$L$2,'#2 - Sample and Action Tracker'!$U197='HIDE DROP DOWNS'!$L$3),0,IF('#2 - Sample and Action Tracker'!$V197='HIDE DROP DOWNS'!$M$4,1,0))</f>
        <v>0</v>
      </c>
      <c r="Z188" s="14">
        <f>IF(OR('#2 - Sample and Action Tracker'!$U197='HIDE DROP DOWNS'!$L$2,'#2 - Sample and Action Tracker'!$U197='HIDE DROP DOWNS'!$L$3),0,IF('#2 - Sample and Action Tracker'!$V197='HIDE DROP DOWNS'!$M$5,1,0))</f>
        <v>0</v>
      </c>
      <c r="AA188" s="45"/>
    </row>
    <row r="189" spans="6:27" x14ac:dyDescent="0.25">
      <c r="F189" s="3" t="str">
        <f>IF('#2 - Sample and Action Tracker'!F198="","",'#2 - Sample and Action Tracker'!F198)</f>
        <v/>
      </c>
      <c r="G189">
        <f>IF(AND('#2 - Sample and Action Tracker'!N198&lt;&gt;""),1,0)</f>
        <v>0</v>
      </c>
      <c r="H189" t="b">
        <f>IF(AND(OR('#2 - Sample and Action Tracker'!N198&gt;0,'#2 - Sample and Action Tracker'!N198=$E$3),'#2 - Sample and Action Tracker'!N198&lt;&gt;$E$2,'#2 - Sample and Action Tracker'!N198&lt;&gt;$E$4,'#2 - Sample and Action Tracker'!N198&lt;&gt;""), TRUE, FALSE)</f>
        <v>0</v>
      </c>
      <c r="I189" t="b">
        <f>IF(AND('#2 - Sample and Action Tracker'!N198&lt;&gt;$E$2,'#2 - Sample and Action Tracker'!N198&lt;&gt;$E$3,'#2 - Sample and Action Tracker'!N198&lt;&gt;$E$4,'#2 - Sample and Action Tracker'!N198&lt;&gt;""),IF('#2 - Sample and Action Tracker'!N198&gt;'#1 - Facility Info'!$D$24, TRUE, FALSE),FALSE)</f>
        <v>0</v>
      </c>
      <c r="R189" s="14">
        <f>IF(OR('#2 - Sample and Action Tracker'!Q198='HIDE DROP DOWNS'!$J$2,'#2 - Sample and Action Tracker'!Q198='HIDE DROP DOWNS'!$J$3),0,IF('#2 - Sample and Action Tracker'!R198='HIDE DROP DOWNS'!$M$3,1,0))</f>
        <v>0</v>
      </c>
      <c r="S189" s="14">
        <f>IF(OR('#2 - Sample and Action Tracker'!Q198='HIDE DROP DOWNS'!$J$2,'#2 - Sample and Action Tracker'!Q198='HIDE DROP DOWNS'!$J$3),0,IF('#2 - Sample and Action Tracker'!R198='HIDE DROP DOWNS'!$M$4,1,0))</f>
        <v>0</v>
      </c>
      <c r="T189" s="14">
        <f>IF(OR('#2 - Sample and Action Tracker'!$Q198='HIDE DROP DOWNS'!$J$2,'#2 - Sample and Action Tracker'!$Q198='HIDE DROP DOWNS'!$J$3),0,IF('#2 - Sample and Action Tracker'!$R198='HIDE DROP DOWNS'!$M$5,1,0))</f>
        <v>0</v>
      </c>
      <c r="U189" s="14">
        <f>IF(OR('#2 - Sample and Action Tracker'!$S198='HIDE DROP DOWNS'!$K$2,'#2 - Sample and Action Tracker'!$S198='HIDE DROP DOWNS'!$K$3),0,IF('#2 - Sample and Action Tracker'!$T198='HIDE DROP DOWNS'!$M$3,1,0))</f>
        <v>0</v>
      </c>
      <c r="V189" s="14">
        <f>IF(OR('#2 - Sample and Action Tracker'!$S198='HIDE DROP DOWNS'!$K$2,'#2 - Sample and Action Tracker'!$S198='HIDE DROP DOWNS'!$K$3),0,IF('#2 - Sample and Action Tracker'!$T198='HIDE DROP DOWNS'!$M$4,1,0))</f>
        <v>0</v>
      </c>
      <c r="W189" s="14">
        <f>IF(OR('#2 - Sample and Action Tracker'!$S198='HIDE DROP DOWNS'!$K$2,'#2 - Sample and Action Tracker'!$S198='HIDE DROP DOWNS'!$K$3),0,IF('#2 - Sample and Action Tracker'!$T198='HIDE DROP DOWNS'!$M$5,1,0))</f>
        <v>0</v>
      </c>
      <c r="X189" s="14">
        <f>IF(OR('#2 - Sample and Action Tracker'!$U198='HIDE DROP DOWNS'!$L$2,'#2 - Sample and Action Tracker'!$U198='HIDE DROP DOWNS'!$L$3),0,IF('#2 - Sample and Action Tracker'!$V198='HIDE DROP DOWNS'!$M$3,1,0))</f>
        <v>0</v>
      </c>
      <c r="Y189" s="14">
        <f>IF(OR('#2 - Sample and Action Tracker'!$U198='HIDE DROP DOWNS'!$L$2,'#2 - Sample and Action Tracker'!$U198='HIDE DROP DOWNS'!$L$3),0,IF('#2 - Sample and Action Tracker'!$V198='HIDE DROP DOWNS'!$M$4,1,0))</f>
        <v>0</v>
      </c>
      <c r="Z189" s="14">
        <f>IF(OR('#2 - Sample and Action Tracker'!$U198='HIDE DROP DOWNS'!$L$2,'#2 - Sample and Action Tracker'!$U198='HIDE DROP DOWNS'!$L$3),0,IF('#2 - Sample and Action Tracker'!$V198='HIDE DROP DOWNS'!$M$5,1,0))</f>
        <v>0</v>
      </c>
      <c r="AA189" s="45"/>
    </row>
    <row r="190" spans="6:27" x14ac:dyDescent="0.25">
      <c r="F190" s="3" t="str">
        <f>IF('#2 - Sample and Action Tracker'!F199="","",'#2 - Sample and Action Tracker'!F199)</f>
        <v/>
      </c>
      <c r="G190">
        <f>IF(AND('#2 - Sample and Action Tracker'!N199&lt;&gt;""),1,0)</f>
        <v>0</v>
      </c>
      <c r="H190" t="b">
        <f>IF(AND(OR('#2 - Sample and Action Tracker'!N199&gt;0,'#2 - Sample and Action Tracker'!N199=$E$3),'#2 - Sample and Action Tracker'!N199&lt;&gt;$E$2,'#2 - Sample and Action Tracker'!N199&lt;&gt;$E$4,'#2 - Sample and Action Tracker'!N199&lt;&gt;""), TRUE, FALSE)</f>
        <v>0</v>
      </c>
      <c r="I190" t="b">
        <f>IF(AND('#2 - Sample and Action Tracker'!N199&lt;&gt;$E$2,'#2 - Sample and Action Tracker'!N199&lt;&gt;$E$3,'#2 - Sample and Action Tracker'!N199&lt;&gt;$E$4,'#2 - Sample and Action Tracker'!N199&lt;&gt;""),IF('#2 - Sample and Action Tracker'!N199&gt;'#1 - Facility Info'!$D$24, TRUE, FALSE),FALSE)</f>
        <v>0</v>
      </c>
      <c r="R190" s="14">
        <f>IF(OR('#2 - Sample and Action Tracker'!Q199='HIDE DROP DOWNS'!$J$2,'#2 - Sample and Action Tracker'!Q199='HIDE DROP DOWNS'!$J$3),0,IF('#2 - Sample and Action Tracker'!R199='HIDE DROP DOWNS'!$M$3,1,0))</f>
        <v>0</v>
      </c>
      <c r="S190" s="14">
        <f>IF(OR('#2 - Sample and Action Tracker'!Q199='HIDE DROP DOWNS'!$J$2,'#2 - Sample and Action Tracker'!Q199='HIDE DROP DOWNS'!$J$3),0,IF('#2 - Sample and Action Tracker'!R199='HIDE DROP DOWNS'!$M$4,1,0))</f>
        <v>0</v>
      </c>
      <c r="T190" s="14">
        <f>IF(OR('#2 - Sample and Action Tracker'!$Q199='HIDE DROP DOWNS'!$J$2,'#2 - Sample and Action Tracker'!$Q199='HIDE DROP DOWNS'!$J$3),0,IF('#2 - Sample and Action Tracker'!$R199='HIDE DROP DOWNS'!$M$5,1,0))</f>
        <v>0</v>
      </c>
      <c r="U190" s="14">
        <f>IF(OR('#2 - Sample and Action Tracker'!$S199='HIDE DROP DOWNS'!$K$2,'#2 - Sample and Action Tracker'!$S199='HIDE DROP DOWNS'!$K$3),0,IF('#2 - Sample and Action Tracker'!$T199='HIDE DROP DOWNS'!$M$3,1,0))</f>
        <v>0</v>
      </c>
      <c r="V190" s="14">
        <f>IF(OR('#2 - Sample and Action Tracker'!$S199='HIDE DROP DOWNS'!$K$2,'#2 - Sample and Action Tracker'!$S199='HIDE DROP DOWNS'!$K$3),0,IF('#2 - Sample and Action Tracker'!$T199='HIDE DROP DOWNS'!$M$4,1,0))</f>
        <v>0</v>
      </c>
      <c r="W190" s="14">
        <f>IF(OR('#2 - Sample and Action Tracker'!$S199='HIDE DROP DOWNS'!$K$2,'#2 - Sample and Action Tracker'!$S199='HIDE DROP DOWNS'!$K$3),0,IF('#2 - Sample and Action Tracker'!$T199='HIDE DROP DOWNS'!$M$5,1,0))</f>
        <v>0</v>
      </c>
      <c r="X190" s="14">
        <f>IF(OR('#2 - Sample and Action Tracker'!$U199='HIDE DROP DOWNS'!$L$2,'#2 - Sample and Action Tracker'!$U199='HIDE DROP DOWNS'!$L$3),0,IF('#2 - Sample and Action Tracker'!$V199='HIDE DROP DOWNS'!$M$3,1,0))</f>
        <v>0</v>
      </c>
      <c r="Y190" s="14">
        <f>IF(OR('#2 - Sample and Action Tracker'!$U199='HIDE DROP DOWNS'!$L$2,'#2 - Sample and Action Tracker'!$U199='HIDE DROP DOWNS'!$L$3),0,IF('#2 - Sample and Action Tracker'!$V199='HIDE DROP DOWNS'!$M$4,1,0))</f>
        <v>0</v>
      </c>
      <c r="Z190" s="14">
        <f>IF(OR('#2 - Sample and Action Tracker'!$U199='HIDE DROP DOWNS'!$L$2,'#2 - Sample and Action Tracker'!$U199='HIDE DROP DOWNS'!$L$3),0,IF('#2 - Sample and Action Tracker'!$V199='HIDE DROP DOWNS'!$M$5,1,0))</f>
        <v>0</v>
      </c>
      <c r="AA190" s="45"/>
    </row>
    <row r="191" spans="6:27" x14ac:dyDescent="0.25">
      <c r="F191" s="3" t="str">
        <f>IF('#2 - Sample and Action Tracker'!F200="","",'#2 - Sample and Action Tracker'!F200)</f>
        <v/>
      </c>
      <c r="G191">
        <f>IF(AND('#2 - Sample and Action Tracker'!N200&lt;&gt;""),1,0)</f>
        <v>0</v>
      </c>
      <c r="H191" t="b">
        <f>IF(AND(OR('#2 - Sample and Action Tracker'!N200&gt;0,'#2 - Sample and Action Tracker'!N200=$E$3),'#2 - Sample and Action Tracker'!N200&lt;&gt;$E$2,'#2 - Sample and Action Tracker'!N200&lt;&gt;$E$4,'#2 - Sample and Action Tracker'!N200&lt;&gt;""), TRUE, FALSE)</f>
        <v>0</v>
      </c>
      <c r="I191" t="b">
        <f>IF(AND('#2 - Sample and Action Tracker'!N200&lt;&gt;$E$2,'#2 - Sample and Action Tracker'!N200&lt;&gt;$E$3,'#2 - Sample and Action Tracker'!N200&lt;&gt;$E$4,'#2 - Sample and Action Tracker'!N200&lt;&gt;""),IF('#2 - Sample and Action Tracker'!N200&gt;'#1 - Facility Info'!$D$24, TRUE, FALSE),FALSE)</f>
        <v>0</v>
      </c>
      <c r="R191" s="14">
        <f>IF(OR('#2 - Sample and Action Tracker'!Q200='HIDE DROP DOWNS'!$J$2,'#2 - Sample and Action Tracker'!Q200='HIDE DROP DOWNS'!$J$3),0,IF('#2 - Sample and Action Tracker'!R200='HIDE DROP DOWNS'!$M$3,1,0))</f>
        <v>0</v>
      </c>
      <c r="S191" s="14">
        <f>IF(OR('#2 - Sample and Action Tracker'!Q200='HIDE DROP DOWNS'!$J$2,'#2 - Sample and Action Tracker'!Q200='HIDE DROP DOWNS'!$J$3),0,IF('#2 - Sample and Action Tracker'!R200='HIDE DROP DOWNS'!$M$4,1,0))</f>
        <v>0</v>
      </c>
      <c r="T191" s="14">
        <f>IF(OR('#2 - Sample and Action Tracker'!$Q200='HIDE DROP DOWNS'!$J$2,'#2 - Sample and Action Tracker'!$Q200='HIDE DROP DOWNS'!$J$3),0,IF('#2 - Sample and Action Tracker'!$R200='HIDE DROP DOWNS'!$M$5,1,0))</f>
        <v>0</v>
      </c>
      <c r="U191" s="14">
        <f>IF(OR('#2 - Sample and Action Tracker'!$S200='HIDE DROP DOWNS'!$K$2,'#2 - Sample and Action Tracker'!$S200='HIDE DROP DOWNS'!$K$3),0,IF('#2 - Sample and Action Tracker'!$T200='HIDE DROP DOWNS'!$M$3,1,0))</f>
        <v>0</v>
      </c>
      <c r="V191" s="14">
        <f>IF(OR('#2 - Sample and Action Tracker'!$S200='HIDE DROP DOWNS'!$K$2,'#2 - Sample and Action Tracker'!$S200='HIDE DROP DOWNS'!$K$3),0,IF('#2 - Sample and Action Tracker'!$T200='HIDE DROP DOWNS'!$M$4,1,0))</f>
        <v>0</v>
      </c>
      <c r="W191" s="14">
        <f>IF(OR('#2 - Sample and Action Tracker'!$S200='HIDE DROP DOWNS'!$K$2,'#2 - Sample and Action Tracker'!$S200='HIDE DROP DOWNS'!$K$3),0,IF('#2 - Sample and Action Tracker'!$T200='HIDE DROP DOWNS'!$M$5,1,0))</f>
        <v>0</v>
      </c>
      <c r="X191" s="14">
        <f>IF(OR('#2 - Sample and Action Tracker'!$U200='HIDE DROP DOWNS'!$L$2,'#2 - Sample and Action Tracker'!$U200='HIDE DROP DOWNS'!$L$3),0,IF('#2 - Sample and Action Tracker'!$V200='HIDE DROP DOWNS'!$M$3,1,0))</f>
        <v>0</v>
      </c>
      <c r="Y191" s="14">
        <f>IF(OR('#2 - Sample and Action Tracker'!$U200='HIDE DROP DOWNS'!$L$2,'#2 - Sample and Action Tracker'!$U200='HIDE DROP DOWNS'!$L$3),0,IF('#2 - Sample and Action Tracker'!$V200='HIDE DROP DOWNS'!$M$4,1,0))</f>
        <v>0</v>
      </c>
      <c r="Z191" s="14">
        <f>IF(OR('#2 - Sample and Action Tracker'!$U200='HIDE DROP DOWNS'!$L$2,'#2 - Sample and Action Tracker'!$U200='HIDE DROP DOWNS'!$L$3),0,IF('#2 - Sample and Action Tracker'!$V200='HIDE DROP DOWNS'!$M$5,1,0))</f>
        <v>0</v>
      </c>
      <c r="AA191" s="45"/>
    </row>
    <row r="192" spans="6:27" x14ac:dyDescent="0.25">
      <c r="F192" s="3" t="str">
        <f>IF('#2 - Sample and Action Tracker'!F201="","",'#2 - Sample and Action Tracker'!F201)</f>
        <v/>
      </c>
      <c r="G192">
        <f>IF(AND('#2 - Sample and Action Tracker'!N201&lt;&gt;""),1,0)</f>
        <v>0</v>
      </c>
      <c r="H192" t="b">
        <f>IF(AND(OR('#2 - Sample and Action Tracker'!N201&gt;0,'#2 - Sample and Action Tracker'!N201=$E$3),'#2 - Sample and Action Tracker'!N201&lt;&gt;$E$2,'#2 - Sample and Action Tracker'!N201&lt;&gt;$E$4,'#2 - Sample and Action Tracker'!N201&lt;&gt;""), TRUE, FALSE)</f>
        <v>0</v>
      </c>
      <c r="I192" t="b">
        <f>IF(AND('#2 - Sample and Action Tracker'!N201&lt;&gt;$E$2,'#2 - Sample and Action Tracker'!N201&lt;&gt;$E$3,'#2 - Sample and Action Tracker'!N201&lt;&gt;$E$4,'#2 - Sample and Action Tracker'!N201&lt;&gt;""),IF('#2 - Sample and Action Tracker'!N201&gt;'#1 - Facility Info'!$D$24, TRUE, FALSE),FALSE)</f>
        <v>0</v>
      </c>
      <c r="R192" s="14">
        <f>IF(OR('#2 - Sample and Action Tracker'!Q201='HIDE DROP DOWNS'!$J$2,'#2 - Sample and Action Tracker'!Q201='HIDE DROP DOWNS'!$J$3),0,IF('#2 - Sample and Action Tracker'!R201='HIDE DROP DOWNS'!$M$3,1,0))</f>
        <v>0</v>
      </c>
      <c r="S192" s="14">
        <f>IF(OR('#2 - Sample and Action Tracker'!Q201='HIDE DROP DOWNS'!$J$2,'#2 - Sample and Action Tracker'!Q201='HIDE DROP DOWNS'!$J$3),0,IF('#2 - Sample and Action Tracker'!R201='HIDE DROP DOWNS'!$M$4,1,0))</f>
        <v>0</v>
      </c>
      <c r="T192" s="14">
        <f>IF(OR('#2 - Sample and Action Tracker'!$Q201='HIDE DROP DOWNS'!$J$2,'#2 - Sample and Action Tracker'!$Q201='HIDE DROP DOWNS'!$J$3),0,IF('#2 - Sample and Action Tracker'!$R201='HIDE DROP DOWNS'!$M$5,1,0))</f>
        <v>0</v>
      </c>
      <c r="U192" s="14">
        <f>IF(OR('#2 - Sample and Action Tracker'!$S201='HIDE DROP DOWNS'!$K$2,'#2 - Sample and Action Tracker'!$S201='HIDE DROP DOWNS'!$K$3),0,IF('#2 - Sample and Action Tracker'!$T201='HIDE DROP DOWNS'!$M$3,1,0))</f>
        <v>0</v>
      </c>
      <c r="V192" s="14">
        <f>IF(OR('#2 - Sample and Action Tracker'!$S201='HIDE DROP DOWNS'!$K$2,'#2 - Sample and Action Tracker'!$S201='HIDE DROP DOWNS'!$K$3),0,IF('#2 - Sample and Action Tracker'!$T201='HIDE DROP DOWNS'!$M$4,1,0))</f>
        <v>0</v>
      </c>
      <c r="W192" s="14">
        <f>IF(OR('#2 - Sample and Action Tracker'!$S201='HIDE DROP DOWNS'!$K$2,'#2 - Sample and Action Tracker'!$S201='HIDE DROP DOWNS'!$K$3),0,IF('#2 - Sample and Action Tracker'!$T201='HIDE DROP DOWNS'!$M$5,1,0))</f>
        <v>0</v>
      </c>
      <c r="X192" s="14">
        <f>IF(OR('#2 - Sample and Action Tracker'!$U201='HIDE DROP DOWNS'!$L$2,'#2 - Sample and Action Tracker'!$U201='HIDE DROP DOWNS'!$L$3),0,IF('#2 - Sample and Action Tracker'!$V201='HIDE DROP DOWNS'!$M$3,1,0))</f>
        <v>0</v>
      </c>
      <c r="Y192" s="14">
        <f>IF(OR('#2 - Sample and Action Tracker'!$U201='HIDE DROP DOWNS'!$L$2,'#2 - Sample and Action Tracker'!$U201='HIDE DROP DOWNS'!$L$3),0,IF('#2 - Sample and Action Tracker'!$V201='HIDE DROP DOWNS'!$M$4,1,0))</f>
        <v>0</v>
      </c>
      <c r="Z192" s="14">
        <f>IF(OR('#2 - Sample and Action Tracker'!$U201='HIDE DROP DOWNS'!$L$2,'#2 - Sample and Action Tracker'!$U201='HIDE DROP DOWNS'!$L$3),0,IF('#2 - Sample and Action Tracker'!$V201='HIDE DROP DOWNS'!$M$5,1,0))</f>
        <v>0</v>
      </c>
      <c r="AA192" s="45"/>
    </row>
    <row r="193" spans="6:27" x14ac:dyDescent="0.25">
      <c r="F193" s="3" t="str">
        <f>IF('#2 - Sample and Action Tracker'!F202="","",'#2 - Sample and Action Tracker'!F202)</f>
        <v/>
      </c>
      <c r="G193">
        <f>IF(AND('#2 - Sample and Action Tracker'!N202&lt;&gt;""),1,0)</f>
        <v>0</v>
      </c>
      <c r="H193" t="b">
        <f>IF(AND(OR('#2 - Sample and Action Tracker'!N202&gt;0,'#2 - Sample and Action Tracker'!N202=$E$3),'#2 - Sample and Action Tracker'!N202&lt;&gt;$E$2,'#2 - Sample and Action Tracker'!N202&lt;&gt;$E$4,'#2 - Sample and Action Tracker'!N202&lt;&gt;""), TRUE, FALSE)</f>
        <v>0</v>
      </c>
      <c r="I193" t="b">
        <f>IF(AND('#2 - Sample and Action Tracker'!N202&lt;&gt;$E$2,'#2 - Sample and Action Tracker'!N202&lt;&gt;$E$3,'#2 - Sample and Action Tracker'!N202&lt;&gt;$E$4,'#2 - Sample and Action Tracker'!N202&lt;&gt;""),IF('#2 - Sample and Action Tracker'!N202&gt;'#1 - Facility Info'!$D$24, TRUE, FALSE),FALSE)</f>
        <v>0</v>
      </c>
      <c r="R193" s="14">
        <f>IF(OR('#2 - Sample and Action Tracker'!Q202='HIDE DROP DOWNS'!$J$2,'#2 - Sample and Action Tracker'!Q202='HIDE DROP DOWNS'!$J$3),0,IF('#2 - Sample and Action Tracker'!R202='HIDE DROP DOWNS'!$M$3,1,0))</f>
        <v>0</v>
      </c>
      <c r="S193" s="14">
        <f>IF(OR('#2 - Sample and Action Tracker'!Q202='HIDE DROP DOWNS'!$J$2,'#2 - Sample and Action Tracker'!Q202='HIDE DROP DOWNS'!$J$3),0,IF('#2 - Sample and Action Tracker'!R202='HIDE DROP DOWNS'!$M$4,1,0))</f>
        <v>0</v>
      </c>
      <c r="T193" s="14">
        <f>IF(OR('#2 - Sample and Action Tracker'!$Q202='HIDE DROP DOWNS'!$J$2,'#2 - Sample and Action Tracker'!$Q202='HIDE DROP DOWNS'!$J$3),0,IF('#2 - Sample and Action Tracker'!$R202='HIDE DROP DOWNS'!$M$5,1,0))</f>
        <v>0</v>
      </c>
      <c r="U193" s="14">
        <f>IF(OR('#2 - Sample and Action Tracker'!$S202='HIDE DROP DOWNS'!$K$2,'#2 - Sample and Action Tracker'!$S202='HIDE DROP DOWNS'!$K$3),0,IF('#2 - Sample and Action Tracker'!$T202='HIDE DROP DOWNS'!$M$3,1,0))</f>
        <v>0</v>
      </c>
      <c r="V193" s="14">
        <f>IF(OR('#2 - Sample and Action Tracker'!$S202='HIDE DROP DOWNS'!$K$2,'#2 - Sample and Action Tracker'!$S202='HIDE DROP DOWNS'!$K$3),0,IF('#2 - Sample and Action Tracker'!$T202='HIDE DROP DOWNS'!$M$4,1,0))</f>
        <v>0</v>
      </c>
      <c r="W193" s="14">
        <f>IF(OR('#2 - Sample and Action Tracker'!$S202='HIDE DROP DOWNS'!$K$2,'#2 - Sample and Action Tracker'!$S202='HIDE DROP DOWNS'!$K$3),0,IF('#2 - Sample and Action Tracker'!$T202='HIDE DROP DOWNS'!$M$5,1,0))</f>
        <v>0</v>
      </c>
      <c r="X193" s="14">
        <f>IF(OR('#2 - Sample and Action Tracker'!$U202='HIDE DROP DOWNS'!$L$2,'#2 - Sample and Action Tracker'!$U202='HIDE DROP DOWNS'!$L$3),0,IF('#2 - Sample and Action Tracker'!$V202='HIDE DROP DOWNS'!$M$3,1,0))</f>
        <v>0</v>
      </c>
      <c r="Y193" s="14">
        <f>IF(OR('#2 - Sample and Action Tracker'!$U202='HIDE DROP DOWNS'!$L$2,'#2 - Sample and Action Tracker'!$U202='HIDE DROP DOWNS'!$L$3),0,IF('#2 - Sample and Action Tracker'!$V202='HIDE DROP DOWNS'!$M$4,1,0))</f>
        <v>0</v>
      </c>
      <c r="Z193" s="14">
        <f>IF(OR('#2 - Sample and Action Tracker'!$U202='HIDE DROP DOWNS'!$L$2,'#2 - Sample and Action Tracker'!$U202='HIDE DROP DOWNS'!$L$3),0,IF('#2 - Sample and Action Tracker'!$V202='HIDE DROP DOWNS'!$M$5,1,0))</f>
        <v>0</v>
      </c>
      <c r="AA193" s="45"/>
    </row>
    <row r="194" spans="6:27" x14ac:dyDescent="0.25">
      <c r="F194" s="3" t="str">
        <f>IF('#2 - Sample and Action Tracker'!F203="","",'#2 - Sample and Action Tracker'!F203)</f>
        <v/>
      </c>
      <c r="G194">
        <f>IF(AND('#2 - Sample and Action Tracker'!N203&lt;&gt;""),1,0)</f>
        <v>0</v>
      </c>
      <c r="H194" t="b">
        <f>IF(AND(OR('#2 - Sample and Action Tracker'!N203&gt;0,'#2 - Sample and Action Tracker'!N203=$E$3),'#2 - Sample and Action Tracker'!N203&lt;&gt;$E$2,'#2 - Sample and Action Tracker'!N203&lt;&gt;$E$4,'#2 - Sample and Action Tracker'!N203&lt;&gt;""), TRUE, FALSE)</f>
        <v>0</v>
      </c>
      <c r="I194" t="b">
        <f>IF(AND('#2 - Sample and Action Tracker'!N203&lt;&gt;$E$2,'#2 - Sample and Action Tracker'!N203&lt;&gt;$E$3,'#2 - Sample and Action Tracker'!N203&lt;&gt;$E$4,'#2 - Sample and Action Tracker'!N203&lt;&gt;""),IF('#2 - Sample and Action Tracker'!N203&gt;'#1 - Facility Info'!$D$24, TRUE, FALSE),FALSE)</f>
        <v>0</v>
      </c>
      <c r="R194" s="14">
        <f>IF(OR('#2 - Sample and Action Tracker'!Q203='HIDE DROP DOWNS'!$J$2,'#2 - Sample and Action Tracker'!Q203='HIDE DROP DOWNS'!$J$3),0,IF('#2 - Sample and Action Tracker'!R203='HIDE DROP DOWNS'!$M$3,1,0))</f>
        <v>0</v>
      </c>
      <c r="S194" s="14">
        <f>IF(OR('#2 - Sample and Action Tracker'!Q203='HIDE DROP DOWNS'!$J$2,'#2 - Sample and Action Tracker'!Q203='HIDE DROP DOWNS'!$J$3),0,IF('#2 - Sample and Action Tracker'!R203='HIDE DROP DOWNS'!$M$4,1,0))</f>
        <v>0</v>
      </c>
      <c r="T194" s="14">
        <f>IF(OR('#2 - Sample and Action Tracker'!$Q203='HIDE DROP DOWNS'!$J$2,'#2 - Sample and Action Tracker'!$Q203='HIDE DROP DOWNS'!$J$3),0,IF('#2 - Sample and Action Tracker'!$R203='HIDE DROP DOWNS'!$M$5,1,0))</f>
        <v>0</v>
      </c>
      <c r="U194" s="14">
        <f>IF(OR('#2 - Sample and Action Tracker'!$S203='HIDE DROP DOWNS'!$K$2,'#2 - Sample and Action Tracker'!$S203='HIDE DROP DOWNS'!$K$3),0,IF('#2 - Sample and Action Tracker'!$T203='HIDE DROP DOWNS'!$M$3,1,0))</f>
        <v>0</v>
      </c>
      <c r="V194" s="14">
        <f>IF(OR('#2 - Sample and Action Tracker'!$S203='HIDE DROP DOWNS'!$K$2,'#2 - Sample and Action Tracker'!$S203='HIDE DROP DOWNS'!$K$3),0,IF('#2 - Sample and Action Tracker'!$T203='HIDE DROP DOWNS'!$M$4,1,0))</f>
        <v>0</v>
      </c>
      <c r="W194" s="14">
        <f>IF(OR('#2 - Sample and Action Tracker'!$S203='HIDE DROP DOWNS'!$K$2,'#2 - Sample and Action Tracker'!$S203='HIDE DROP DOWNS'!$K$3),0,IF('#2 - Sample and Action Tracker'!$T203='HIDE DROP DOWNS'!$M$5,1,0))</f>
        <v>0</v>
      </c>
      <c r="X194" s="14">
        <f>IF(OR('#2 - Sample and Action Tracker'!$U203='HIDE DROP DOWNS'!$L$2,'#2 - Sample and Action Tracker'!$U203='HIDE DROP DOWNS'!$L$3),0,IF('#2 - Sample and Action Tracker'!$V203='HIDE DROP DOWNS'!$M$3,1,0))</f>
        <v>0</v>
      </c>
      <c r="Y194" s="14">
        <f>IF(OR('#2 - Sample and Action Tracker'!$U203='HIDE DROP DOWNS'!$L$2,'#2 - Sample and Action Tracker'!$U203='HIDE DROP DOWNS'!$L$3),0,IF('#2 - Sample and Action Tracker'!$V203='HIDE DROP DOWNS'!$M$4,1,0))</f>
        <v>0</v>
      </c>
      <c r="Z194" s="14">
        <f>IF(OR('#2 - Sample and Action Tracker'!$U203='HIDE DROP DOWNS'!$L$2,'#2 - Sample and Action Tracker'!$U203='HIDE DROP DOWNS'!$L$3),0,IF('#2 - Sample and Action Tracker'!$V203='HIDE DROP DOWNS'!$M$5,1,0))</f>
        <v>0</v>
      </c>
      <c r="AA194" s="45"/>
    </row>
    <row r="195" spans="6:27" x14ac:dyDescent="0.25">
      <c r="F195" s="3" t="str">
        <f>IF('#2 - Sample and Action Tracker'!F204="","",'#2 - Sample and Action Tracker'!F204)</f>
        <v/>
      </c>
      <c r="G195">
        <f>IF(AND('#2 - Sample and Action Tracker'!N204&lt;&gt;""),1,0)</f>
        <v>0</v>
      </c>
      <c r="H195" t="b">
        <f>IF(AND(OR('#2 - Sample and Action Tracker'!N204&gt;0,'#2 - Sample and Action Tracker'!N204=$E$3),'#2 - Sample and Action Tracker'!N204&lt;&gt;$E$2,'#2 - Sample and Action Tracker'!N204&lt;&gt;$E$4,'#2 - Sample and Action Tracker'!N204&lt;&gt;""), TRUE, FALSE)</f>
        <v>0</v>
      </c>
      <c r="I195" t="b">
        <f>IF(AND('#2 - Sample and Action Tracker'!N204&lt;&gt;$E$2,'#2 - Sample and Action Tracker'!N204&lt;&gt;$E$3,'#2 - Sample and Action Tracker'!N204&lt;&gt;$E$4,'#2 - Sample and Action Tracker'!N204&lt;&gt;""),IF('#2 - Sample and Action Tracker'!N204&gt;'#1 - Facility Info'!$D$24, TRUE, FALSE),FALSE)</f>
        <v>0</v>
      </c>
      <c r="R195" s="14">
        <f>IF(OR('#2 - Sample and Action Tracker'!Q204='HIDE DROP DOWNS'!$J$2,'#2 - Sample and Action Tracker'!Q204='HIDE DROP DOWNS'!$J$3),0,IF('#2 - Sample and Action Tracker'!R204='HIDE DROP DOWNS'!$M$3,1,0))</f>
        <v>0</v>
      </c>
      <c r="S195" s="14">
        <f>IF(OR('#2 - Sample and Action Tracker'!Q204='HIDE DROP DOWNS'!$J$2,'#2 - Sample and Action Tracker'!Q204='HIDE DROP DOWNS'!$J$3),0,IF('#2 - Sample and Action Tracker'!R204='HIDE DROP DOWNS'!$M$4,1,0))</f>
        <v>0</v>
      </c>
      <c r="T195" s="14">
        <f>IF(OR('#2 - Sample and Action Tracker'!$Q204='HIDE DROP DOWNS'!$J$2,'#2 - Sample and Action Tracker'!$Q204='HIDE DROP DOWNS'!$J$3),0,IF('#2 - Sample and Action Tracker'!$R204='HIDE DROP DOWNS'!$M$5,1,0))</f>
        <v>0</v>
      </c>
      <c r="U195" s="14">
        <f>IF(OR('#2 - Sample and Action Tracker'!$S204='HIDE DROP DOWNS'!$K$2,'#2 - Sample and Action Tracker'!$S204='HIDE DROP DOWNS'!$K$3),0,IF('#2 - Sample and Action Tracker'!$T204='HIDE DROP DOWNS'!$M$3,1,0))</f>
        <v>0</v>
      </c>
      <c r="V195" s="14">
        <f>IF(OR('#2 - Sample and Action Tracker'!$S204='HIDE DROP DOWNS'!$K$2,'#2 - Sample and Action Tracker'!$S204='HIDE DROP DOWNS'!$K$3),0,IF('#2 - Sample and Action Tracker'!$T204='HIDE DROP DOWNS'!$M$4,1,0))</f>
        <v>0</v>
      </c>
      <c r="W195" s="14">
        <f>IF(OR('#2 - Sample and Action Tracker'!$S204='HIDE DROP DOWNS'!$K$2,'#2 - Sample and Action Tracker'!$S204='HIDE DROP DOWNS'!$K$3),0,IF('#2 - Sample and Action Tracker'!$T204='HIDE DROP DOWNS'!$M$5,1,0))</f>
        <v>0</v>
      </c>
      <c r="X195" s="14">
        <f>IF(OR('#2 - Sample and Action Tracker'!$U204='HIDE DROP DOWNS'!$L$2,'#2 - Sample and Action Tracker'!$U204='HIDE DROP DOWNS'!$L$3),0,IF('#2 - Sample and Action Tracker'!$V204='HIDE DROP DOWNS'!$M$3,1,0))</f>
        <v>0</v>
      </c>
      <c r="Y195" s="14">
        <f>IF(OR('#2 - Sample and Action Tracker'!$U204='HIDE DROP DOWNS'!$L$2,'#2 - Sample and Action Tracker'!$U204='HIDE DROP DOWNS'!$L$3),0,IF('#2 - Sample and Action Tracker'!$V204='HIDE DROP DOWNS'!$M$4,1,0))</f>
        <v>0</v>
      </c>
      <c r="Z195" s="14">
        <f>IF(OR('#2 - Sample and Action Tracker'!$U204='HIDE DROP DOWNS'!$L$2,'#2 - Sample and Action Tracker'!$U204='HIDE DROP DOWNS'!$L$3),0,IF('#2 - Sample and Action Tracker'!$V204='HIDE DROP DOWNS'!$M$5,1,0))</f>
        <v>0</v>
      </c>
      <c r="AA195" s="45"/>
    </row>
    <row r="196" spans="6:27" x14ac:dyDescent="0.25">
      <c r="F196" s="3" t="str">
        <f>IF('#2 - Sample and Action Tracker'!F205="","",'#2 - Sample and Action Tracker'!F205)</f>
        <v/>
      </c>
      <c r="G196">
        <f>IF(AND('#2 - Sample and Action Tracker'!N205&lt;&gt;""),1,0)</f>
        <v>0</v>
      </c>
      <c r="H196" t="b">
        <f>IF(AND(OR('#2 - Sample and Action Tracker'!N205&gt;0,'#2 - Sample and Action Tracker'!N205=$E$3),'#2 - Sample and Action Tracker'!N205&lt;&gt;$E$2,'#2 - Sample and Action Tracker'!N205&lt;&gt;$E$4,'#2 - Sample and Action Tracker'!N205&lt;&gt;""), TRUE, FALSE)</f>
        <v>0</v>
      </c>
      <c r="I196" t="b">
        <f>IF(AND('#2 - Sample and Action Tracker'!N205&lt;&gt;$E$2,'#2 - Sample and Action Tracker'!N205&lt;&gt;$E$3,'#2 - Sample and Action Tracker'!N205&lt;&gt;$E$4,'#2 - Sample and Action Tracker'!N205&lt;&gt;""),IF('#2 - Sample and Action Tracker'!N205&gt;'#1 - Facility Info'!$D$24, TRUE, FALSE),FALSE)</f>
        <v>0</v>
      </c>
      <c r="R196" s="14">
        <f>IF(OR('#2 - Sample and Action Tracker'!Q205='HIDE DROP DOWNS'!$J$2,'#2 - Sample and Action Tracker'!Q205='HIDE DROP DOWNS'!$J$3),0,IF('#2 - Sample and Action Tracker'!R205='HIDE DROP DOWNS'!$M$3,1,0))</f>
        <v>0</v>
      </c>
      <c r="S196" s="14">
        <f>IF(OR('#2 - Sample and Action Tracker'!Q205='HIDE DROP DOWNS'!$J$2,'#2 - Sample and Action Tracker'!Q205='HIDE DROP DOWNS'!$J$3),0,IF('#2 - Sample and Action Tracker'!R205='HIDE DROP DOWNS'!$M$4,1,0))</f>
        <v>0</v>
      </c>
      <c r="T196" s="14">
        <f>IF(OR('#2 - Sample and Action Tracker'!$Q205='HIDE DROP DOWNS'!$J$2,'#2 - Sample and Action Tracker'!$Q205='HIDE DROP DOWNS'!$J$3),0,IF('#2 - Sample and Action Tracker'!$R205='HIDE DROP DOWNS'!$M$5,1,0))</f>
        <v>0</v>
      </c>
      <c r="U196" s="14">
        <f>IF(OR('#2 - Sample and Action Tracker'!$S205='HIDE DROP DOWNS'!$K$2,'#2 - Sample and Action Tracker'!$S205='HIDE DROP DOWNS'!$K$3),0,IF('#2 - Sample and Action Tracker'!$T205='HIDE DROP DOWNS'!$M$3,1,0))</f>
        <v>0</v>
      </c>
      <c r="V196" s="14">
        <f>IF(OR('#2 - Sample and Action Tracker'!$S205='HIDE DROP DOWNS'!$K$2,'#2 - Sample and Action Tracker'!$S205='HIDE DROP DOWNS'!$K$3),0,IF('#2 - Sample and Action Tracker'!$T205='HIDE DROP DOWNS'!$M$4,1,0))</f>
        <v>0</v>
      </c>
      <c r="W196" s="14">
        <f>IF(OR('#2 - Sample and Action Tracker'!$S205='HIDE DROP DOWNS'!$K$2,'#2 - Sample and Action Tracker'!$S205='HIDE DROP DOWNS'!$K$3),0,IF('#2 - Sample and Action Tracker'!$T205='HIDE DROP DOWNS'!$M$5,1,0))</f>
        <v>0</v>
      </c>
      <c r="X196" s="14">
        <f>IF(OR('#2 - Sample and Action Tracker'!$U205='HIDE DROP DOWNS'!$L$2,'#2 - Sample and Action Tracker'!$U205='HIDE DROP DOWNS'!$L$3),0,IF('#2 - Sample and Action Tracker'!$V205='HIDE DROP DOWNS'!$M$3,1,0))</f>
        <v>0</v>
      </c>
      <c r="Y196" s="14">
        <f>IF(OR('#2 - Sample and Action Tracker'!$U205='HIDE DROP DOWNS'!$L$2,'#2 - Sample and Action Tracker'!$U205='HIDE DROP DOWNS'!$L$3),0,IF('#2 - Sample and Action Tracker'!$V205='HIDE DROP DOWNS'!$M$4,1,0))</f>
        <v>0</v>
      </c>
      <c r="Z196" s="14">
        <f>IF(OR('#2 - Sample and Action Tracker'!$U205='HIDE DROP DOWNS'!$L$2,'#2 - Sample and Action Tracker'!$U205='HIDE DROP DOWNS'!$L$3),0,IF('#2 - Sample and Action Tracker'!$V205='HIDE DROP DOWNS'!$M$5,1,0))</f>
        <v>0</v>
      </c>
      <c r="AA196" s="45"/>
    </row>
    <row r="197" spans="6:27" x14ac:dyDescent="0.25">
      <c r="F197" s="3" t="str">
        <f>IF('#2 - Sample and Action Tracker'!F206="","",'#2 - Sample and Action Tracker'!F206)</f>
        <v/>
      </c>
      <c r="G197">
        <f>IF(AND('#2 - Sample and Action Tracker'!N206&lt;&gt;""),1,0)</f>
        <v>0</v>
      </c>
      <c r="H197" t="b">
        <f>IF(AND(OR('#2 - Sample and Action Tracker'!N206&gt;0,'#2 - Sample and Action Tracker'!N206=$E$3),'#2 - Sample and Action Tracker'!N206&lt;&gt;$E$2,'#2 - Sample and Action Tracker'!N206&lt;&gt;$E$4,'#2 - Sample and Action Tracker'!N206&lt;&gt;""), TRUE, FALSE)</f>
        <v>0</v>
      </c>
      <c r="I197" t="b">
        <f>IF(AND('#2 - Sample and Action Tracker'!N206&lt;&gt;$E$2,'#2 - Sample and Action Tracker'!N206&lt;&gt;$E$3,'#2 - Sample and Action Tracker'!N206&lt;&gt;$E$4,'#2 - Sample and Action Tracker'!N206&lt;&gt;""),IF('#2 - Sample and Action Tracker'!N206&gt;'#1 - Facility Info'!$D$24, TRUE, FALSE),FALSE)</f>
        <v>0</v>
      </c>
      <c r="R197" s="14">
        <f>IF(OR('#2 - Sample and Action Tracker'!Q206='HIDE DROP DOWNS'!$J$2,'#2 - Sample and Action Tracker'!Q206='HIDE DROP DOWNS'!$J$3),0,IF('#2 - Sample and Action Tracker'!R206='HIDE DROP DOWNS'!$M$3,1,0))</f>
        <v>0</v>
      </c>
      <c r="S197" s="14">
        <f>IF(OR('#2 - Sample and Action Tracker'!Q206='HIDE DROP DOWNS'!$J$2,'#2 - Sample and Action Tracker'!Q206='HIDE DROP DOWNS'!$J$3),0,IF('#2 - Sample and Action Tracker'!R206='HIDE DROP DOWNS'!$M$4,1,0))</f>
        <v>0</v>
      </c>
      <c r="T197" s="14">
        <f>IF(OR('#2 - Sample and Action Tracker'!$Q206='HIDE DROP DOWNS'!$J$2,'#2 - Sample and Action Tracker'!$Q206='HIDE DROP DOWNS'!$J$3),0,IF('#2 - Sample and Action Tracker'!$R206='HIDE DROP DOWNS'!$M$5,1,0))</f>
        <v>0</v>
      </c>
      <c r="U197" s="14">
        <f>IF(OR('#2 - Sample and Action Tracker'!$S206='HIDE DROP DOWNS'!$K$2,'#2 - Sample and Action Tracker'!$S206='HIDE DROP DOWNS'!$K$3),0,IF('#2 - Sample and Action Tracker'!$T206='HIDE DROP DOWNS'!$M$3,1,0))</f>
        <v>0</v>
      </c>
      <c r="V197" s="14">
        <f>IF(OR('#2 - Sample and Action Tracker'!$S206='HIDE DROP DOWNS'!$K$2,'#2 - Sample and Action Tracker'!$S206='HIDE DROP DOWNS'!$K$3),0,IF('#2 - Sample and Action Tracker'!$T206='HIDE DROP DOWNS'!$M$4,1,0))</f>
        <v>0</v>
      </c>
      <c r="W197" s="14">
        <f>IF(OR('#2 - Sample and Action Tracker'!$S206='HIDE DROP DOWNS'!$K$2,'#2 - Sample and Action Tracker'!$S206='HIDE DROP DOWNS'!$K$3),0,IF('#2 - Sample and Action Tracker'!$T206='HIDE DROP DOWNS'!$M$5,1,0))</f>
        <v>0</v>
      </c>
      <c r="X197" s="14">
        <f>IF(OR('#2 - Sample and Action Tracker'!$U206='HIDE DROP DOWNS'!$L$2,'#2 - Sample and Action Tracker'!$U206='HIDE DROP DOWNS'!$L$3),0,IF('#2 - Sample and Action Tracker'!$V206='HIDE DROP DOWNS'!$M$3,1,0))</f>
        <v>0</v>
      </c>
      <c r="Y197" s="14">
        <f>IF(OR('#2 - Sample and Action Tracker'!$U206='HIDE DROP DOWNS'!$L$2,'#2 - Sample and Action Tracker'!$U206='HIDE DROP DOWNS'!$L$3),0,IF('#2 - Sample and Action Tracker'!$V206='HIDE DROP DOWNS'!$M$4,1,0))</f>
        <v>0</v>
      </c>
      <c r="Z197" s="14">
        <f>IF(OR('#2 - Sample and Action Tracker'!$U206='HIDE DROP DOWNS'!$L$2,'#2 - Sample and Action Tracker'!$U206='HIDE DROP DOWNS'!$L$3),0,IF('#2 - Sample and Action Tracker'!$V206='HIDE DROP DOWNS'!$M$5,1,0))</f>
        <v>0</v>
      </c>
      <c r="AA197" s="45"/>
    </row>
    <row r="198" spans="6:27" x14ac:dyDescent="0.25">
      <c r="F198" s="3" t="str">
        <f>IF('#2 - Sample and Action Tracker'!F207="","",'#2 - Sample and Action Tracker'!F207)</f>
        <v/>
      </c>
      <c r="G198">
        <f>IF(AND('#2 - Sample and Action Tracker'!N207&lt;&gt;""),1,0)</f>
        <v>0</v>
      </c>
      <c r="H198" t="b">
        <f>IF(AND(OR('#2 - Sample and Action Tracker'!N207&gt;0,'#2 - Sample and Action Tracker'!N207=$E$3),'#2 - Sample and Action Tracker'!N207&lt;&gt;$E$2,'#2 - Sample and Action Tracker'!N207&lt;&gt;$E$4,'#2 - Sample and Action Tracker'!N207&lt;&gt;""), TRUE, FALSE)</f>
        <v>0</v>
      </c>
      <c r="I198" t="b">
        <f>IF(AND('#2 - Sample and Action Tracker'!N207&lt;&gt;$E$2,'#2 - Sample and Action Tracker'!N207&lt;&gt;$E$3,'#2 - Sample and Action Tracker'!N207&lt;&gt;$E$4,'#2 - Sample and Action Tracker'!N207&lt;&gt;""),IF('#2 - Sample and Action Tracker'!N207&gt;'#1 - Facility Info'!$D$24, TRUE, FALSE),FALSE)</f>
        <v>0</v>
      </c>
      <c r="R198" s="14">
        <f>IF(OR('#2 - Sample and Action Tracker'!Q207='HIDE DROP DOWNS'!$J$2,'#2 - Sample and Action Tracker'!Q207='HIDE DROP DOWNS'!$J$3),0,IF('#2 - Sample and Action Tracker'!R207='HIDE DROP DOWNS'!$M$3,1,0))</f>
        <v>0</v>
      </c>
      <c r="S198" s="14">
        <f>IF(OR('#2 - Sample and Action Tracker'!Q207='HIDE DROP DOWNS'!$J$2,'#2 - Sample and Action Tracker'!Q207='HIDE DROP DOWNS'!$J$3),0,IF('#2 - Sample and Action Tracker'!R207='HIDE DROP DOWNS'!$M$4,1,0))</f>
        <v>0</v>
      </c>
      <c r="T198" s="14">
        <f>IF(OR('#2 - Sample and Action Tracker'!$Q207='HIDE DROP DOWNS'!$J$2,'#2 - Sample and Action Tracker'!$Q207='HIDE DROP DOWNS'!$J$3),0,IF('#2 - Sample and Action Tracker'!$R207='HIDE DROP DOWNS'!$M$5,1,0))</f>
        <v>0</v>
      </c>
      <c r="U198" s="14">
        <f>IF(OR('#2 - Sample and Action Tracker'!$S207='HIDE DROP DOWNS'!$K$2,'#2 - Sample and Action Tracker'!$S207='HIDE DROP DOWNS'!$K$3),0,IF('#2 - Sample and Action Tracker'!$T207='HIDE DROP DOWNS'!$M$3,1,0))</f>
        <v>0</v>
      </c>
      <c r="V198" s="14">
        <f>IF(OR('#2 - Sample and Action Tracker'!$S207='HIDE DROP DOWNS'!$K$2,'#2 - Sample and Action Tracker'!$S207='HIDE DROP DOWNS'!$K$3),0,IF('#2 - Sample and Action Tracker'!$T207='HIDE DROP DOWNS'!$M$4,1,0))</f>
        <v>0</v>
      </c>
      <c r="W198" s="14">
        <f>IF(OR('#2 - Sample and Action Tracker'!$S207='HIDE DROP DOWNS'!$K$2,'#2 - Sample and Action Tracker'!$S207='HIDE DROP DOWNS'!$K$3),0,IF('#2 - Sample and Action Tracker'!$T207='HIDE DROP DOWNS'!$M$5,1,0))</f>
        <v>0</v>
      </c>
      <c r="X198" s="14">
        <f>IF(OR('#2 - Sample and Action Tracker'!$U207='HIDE DROP DOWNS'!$L$2,'#2 - Sample and Action Tracker'!$U207='HIDE DROP DOWNS'!$L$3),0,IF('#2 - Sample and Action Tracker'!$V207='HIDE DROP DOWNS'!$M$3,1,0))</f>
        <v>0</v>
      </c>
      <c r="Y198" s="14">
        <f>IF(OR('#2 - Sample and Action Tracker'!$U207='HIDE DROP DOWNS'!$L$2,'#2 - Sample and Action Tracker'!$U207='HIDE DROP DOWNS'!$L$3),0,IF('#2 - Sample and Action Tracker'!$V207='HIDE DROP DOWNS'!$M$4,1,0))</f>
        <v>0</v>
      </c>
      <c r="Z198" s="14">
        <f>IF(OR('#2 - Sample and Action Tracker'!$U207='HIDE DROP DOWNS'!$L$2,'#2 - Sample and Action Tracker'!$U207='HIDE DROP DOWNS'!$L$3),0,IF('#2 - Sample and Action Tracker'!$V207='HIDE DROP DOWNS'!$M$5,1,0))</f>
        <v>0</v>
      </c>
      <c r="AA198" s="45"/>
    </row>
    <row r="199" spans="6:27" x14ac:dyDescent="0.25">
      <c r="F199" s="3" t="str">
        <f>IF('#2 - Sample and Action Tracker'!F208="","",'#2 - Sample and Action Tracker'!F208)</f>
        <v/>
      </c>
      <c r="G199">
        <f>IF(AND('#2 - Sample and Action Tracker'!N208&lt;&gt;""),1,0)</f>
        <v>0</v>
      </c>
      <c r="H199" t="b">
        <f>IF(AND(OR('#2 - Sample and Action Tracker'!N208&gt;0,'#2 - Sample and Action Tracker'!N208=$E$3),'#2 - Sample and Action Tracker'!N208&lt;&gt;$E$2,'#2 - Sample and Action Tracker'!N208&lt;&gt;$E$4,'#2 - Sample and Action Tracker'!N208&lt;&gt;""), TRUE, FALSE)</f>
        <v>0</v>
      </c>
      <c r="I199" t="b">
        <f>IF(AND('#2 - Sample and Action Tracker'!N208&lt;&gt;$E$2,'#2 - Sample and Action Tracker'!N208&lt;&gt;$E$3,'#2 - Sample and Action Tracker'!N208&lt;&gt;$E$4,'#2 - Sample and Action Tracker'!N208&lt;&gt;""),IF('#2 - Sample and Action Tracker'!N208&gt;'#1 - Facility Info'!$D$24, TRUE, FALSE),FALSE)</f>
        <v>0</v>
      </c>
      <c r="R199" s="14">
        <f>IF(OR('#2 - Sample and Action Tracker'!Q208='HIDE DROP DOWNS'!$J$2,'#2 - Sample and Action Tracker'!Q208='HIDE DROP DOWNS'!$J$3),0,IF('#2 - Sample and Action Tracker'!R208='HIDE DROP DOWNS'!$M$3,1,0))</f>
        <v>0</v>
      </c>
      <c r="S199" s="14">
        <f>IF(OR('#2 - Sample and Action Tracker'!Q208='HIDE DROP DOWNS'!$J$2,'#2 - Sample and Action Tracker'!Q208='HIDE DROP DOWNS'!$J$3),0,IF('#2 - Sample and Action Tracker'!R208='HIDE DROP DOWNS'!$M$4,1,0))</f>
        <v>0</v>
      </c>
      <c r="T199" s="14">
        <f>IF(OR('#2 - Sample and Action Tracker'!$Q208='HIDE DROP DOWNS'!$J$2,'#2 - Sample and Action Tracker'!$Q208='HIDE DROP DOWNS'!$J$3),0,IF('#2 - Sample and Action Tracker'!$R208='HIDE DROP DOWNS'!$M$5,1,0))</f>
        <v>0</v>
      </c>
      <c r="U199" s="14">
        <f>IF(OR('#2 - Sample and Action Tracker'!$S208='HIDE DROP DOWNS'!$K$2,'#2 - Sample and Action Tracker'!$S208='HIDE DROP DOWNS'!$K$3),0,IF('#2 - Sample and Action Tracker'!$T208='HIDE DROP DOWNS'!$M$3,1,0))</f>
        <v>0</v>
      </c>
      <c r="V199" s="14">
        <f>IF(OR('#2 - Sample and Action Tracker'!$S208='HIDE DROP DOWNS'!$K$2,'#2 - Sample and Action Tracker'!$S208='HIDE DROP DOWNS'!$K$3),0,IF('#2 - Sample and Action Tracker'!$T208='HIDE DROP DOWNS'!$M$4,1,0))</f>
        <v>0</v>
      </c>
      <c r="W199" s="14">
        <f>IF(OR('#2 - Sample and Action Tracker'!$S208='HIDE DROP DOWNS'!$K$2,'#2 - Sample and Action Tracker'!$S208='HIDE DROP DOWNS'!$K$3),0,IF('#2 - Sample and Action Tracker'!$T208='HIDE DROP DOWNS'!$M$5,1,0))</f>
        <v>0</v>
      </c>
      <c r="X199" s="14">
        <f>IF(OR('#2 - Sample and Action Tracker'!$U208='HIDE DROP DOWNS'!$L$2,'#2 - Sample and Action Tracker'!$U208='HIDE DROP DOWNS'!$L$3),0,IF('#2 - Sample and Action Tracker'!$V208='HIDE DROP DOWNS'!$M$3,1,0))</f>
        <v>0</v>
      </c>
      <c r="Y199" s="14">
        <f>IF(OR('#2 - Sample and Action Tracker'!$U208='HIDE DROP DOWNS'!$L$2,'#2 - Sample and Action Tracker'!$U208='HIDE DROP DOWNS'!$L$3),0,IF('#2 - Sample and Action Tracker'!$V208='HIDE DROP DOWNS'!$M$4,1,0))</f>
        <v>0</v>
      </c>
      <c r="Z199" s="14">
        <f>IF(OR('#2 - Sample and Action Tracker'!$U208='HIDE DROP DOWNS'!$L$2,'#2 - Sample and Action Tracker'!$U208='HIDE DROP DOWNS'!$L$3),0,IF('#2 - Sample and Action Tracker'!$V208='HIDE DROP DOWNS'!$M$5,1,0))</f>
        <v>0</v>
      </c>
      <c r="AA199" s="45"/>
    </row>
    <row r="200" spans="6:27" x14ac:dyDescent="0.25">
      <c r="F200" s="3" t="str">
        <f>IF('#2 - Sample and Action Tracker'!F209="","",'#2 - Sample and Action Tracker'!F209)</f>
        <v/>
      </c>
      <c r="G200">
        <f>IF(AND('#2 - Sample and Action Tracker'!N209&lt;&gt;""),1,0)</f>
        <v>0</v>
      </c>
      <c r="H200" t="b">
        <f>IF(AND(OR('#2 - Sample and Action Tracker'!N209&gt;0,'#2 - Sample and Action Tracker'!N209=$E$3),'#2 - Sample and Action Tracker'!N209&lt;&gt;$E$2,'#2 - Sample and Action Tracker'!N209&lt;&gt;$E$4,'#2 - Sample and Action Tracker'!N209&lt;&gt;""), TRUE, FALSE)</f>
        <v>0</v>
      </c>
      <c r="I200" t="b">
        <f>IF(AND('#2 - Sample and Action Tracker'!N209&lt;&gt;$E$2,'#2 - Sample and Action Tracker'!N209&lt;&gt;$E$3,'#2 - Sample and Action Tracker'!N209&lt;&gt;$E$4,'#2 - Sample and Action Tracker'!N209&lt;&gt;""),IF('#2 - Sample and Action Tracker'!N209&gt;'#1 - Facility Info'!$D$24, TRUE, FALSE),FALSE)</f>
        <v>0</v>
      </c>
      <c r="R200" s="14">
        <f>IF(OR('#2 - Sample and Action Tracker'!Q209='HIDE DROP DOWNS'!$J$2,'#2 - Sample and Action Tracker'!Q209='HIDE DROP DOWNS'!$J$3),0,IF('#2 - Sample and Action Tracker'!R209='HIDE DROP DOWNS'!$M$3,1,0))</f>
        <v>0</v>
      </c>
      <c r="S200" s="14">
        <f>IF(OR('#2 - Sample and Action Tracker'!Q209='HIDE DROP DOWNS'!$J$2,'#2 - Sample and Action Tracker'!Q209='HIDE DROP DOWNS'!$J$3),0,IF('#2 - Sample and Action Tracker'!R209='HIDE DROP DOWNS'!$M$4,1,0))</f>
        <v>0</v>
      </c>
      <c r="T200" s="14">
        <f>IF(OR('#2 - Sample and Action Tracker'!$Q209='HIDE DROP DOWNS'!$J$2,'#2 - Sample and Action Tracker'!$Q209='HIDE DROP DOWNS'!$J$3),0,IF('#2 - Sample and Action Tracker'!$R209='HIDE DROP DOWNS'!$M$5,1,0))</f>
        <v>0</v>
      </c>
      <c r="U200" s="14">
        <f>IF(OR('#2 - Sample and Action Tracker'!$S209='HIDE DROP DOWNS'!$K$2,'#2 - Sample and Action Tracker'!$S209='HIDE DROP DOWNS'!$K$3),0,IF('#2 - Sample and Action Tracker'!$T209='HIDE DROP DOWNS'!$M$3,1,0))</f>
        <v>0</v>
      </c>
      <c r="V200" s="14">
        <f>IF(OR('#2 - Sample and Action Tracker'!$S209='HIDE DROP DOWNS'!$K$2,'#2 - Sample and Action Tracker'!$S209='HIDE DROP DOWNS'!$K$3),0,IF('#2 - Sample and Action Tracker'!$T209='HIDE DROP DOWNS'!$M$4,1,0))</f>
        <v>0</v>
      </c>
      <c r="W200" s="14">
        <f>IF(OR('#2 - Sample and Action Tracker'!$S209='HIDE DROP DOWNS'!$K$2,'#2 - Sample and Action Tracker'!$S209='HIDE DROP DOWNS'!$K$3),0,IF('#2 - Sample and Action Tracker'!$T209='HIDE DROP DOWNS'!$M$5,1,0))</f>
        <v>0</v>
      </c>
      <c r="X200" s="14">
        <f>IF(OR('#2 - Sample and Action Tracker'!$U209='HIDE DROP DOWNS'!$L$2,'#2 - Sample and Action Tracker'!$U209='HIDE DROP DOWNS'!$L$3),0,IF('#2 - Sample and Action Tracker'!$V209='HIDE DROP DOWNS'!$M$3,1,0))</f>
        <v>0</v>
      </c>
      <c r="Y200" s="14">
        <f>IF(OR('#2 - Sample and Action Tracker'!$U209='HIDE DROP DOWNS'!$L$2,'#2 - Sample and Action Tracker'!$U209='HIDE DROP DOWNS'!$L$3),0,IF('#2 - Sample and Action Tracker'!$V209='HIDE DROP DOWNS'!$M$4,1,0))</f>
        <v>0</v>
      </c>
      <c r="Z200" s="14">
        <f>IF(OR('#2 - Sample and Action Tracker'!$U209='HIDE DROP DOWNS'!$L$2,'#2 - Sample and Action Tracker'!$U209='HIDE DROP DOWNS'!$L$3),0,IF('#2 - Sample and Action Tracker'!$V209='HIDE DROP DOWNS'!$M$5,1,0))</f>
        <v>0</v>
      </c>
      <c r="AA200" s="45"/>
    </row>
    <row r="201" spans="6:27" x14ac:dyDescent="0.25">
      <c r="F201" s="3" t="str">
        <f>IF('#2 - Sample and Action Tracker'!F210="","",'#2 - Sample and Action Tracker'!F210)</f>
        <v/>
      </c>
      <c r="G201">
        <f>IF(AND('#2 - Sample and Action Tracker'!N210&lt;&gt;""),1,0)</f>
        <v>0</v>
      </c>
      <c r="H201" t="b">
        <f>IF(AND(OR('#2 - Sample and Action Tracker'!N210&gt;0,'#2 - Sample and Action Tracker'!N210=$E$3),'#2 - Sample and Action Tracker'!N210&lt;&gt;$E$2,'#2 - Sample and Action Tracker'!N210&lt;&gt;$E$4,'#2 - Sample and Action Tracker'!N210&lt;&gt;""), TRUE, FALSE)</f>
        <v>0</v>
      </c>
      <c r="I201" t="b">
        <f>IF(AND('#2 - Sample and Action Tracker'!N210&lt;&gt;$E$2,'#2 - Sample and Action Tracker'!N210&lt;&gt;$E$3,'#2 - Sample and Action Tracker'!N210&lt;&gt;$E$4,'#2 - Sample and Action Tracker'!N210&lt;&gt;""),IF('#2 - Sample and Action Tracker'!N210&gt;'#1 - Facility Info'!$D$24, TRUE, FALSE),FALSE)</f>
        <v>0</v>
      </c>
      <c r="R201" s="14">
        <f>IF(OR('#2 - Sample and Action Tracker'!Q210='HIDE DROP DOWNS'!$J$2,'#2 - Sample and Action Tracker'!Q210='HIDE DROP DOWNS'!$J$3),0,IF('#2 - Sample and Action Tracker'!R210='HIDE DROP DOWNS'!$M$3,1,0))</f>
        <v>0</v>
      </c>
      <c r="S201" s="14">
        <f>IF(OR('#2 - Sample and Action Tracker'!Q210='HIDE DROP DOWNS'!$J$2,'#2 - Sample and Action Tracker'!Q210='HIDE DROP DOWNS'!$J$3),0,IF('#2 - Sample and Action Tracker'!R210='HIDE DROP DOWNS'!$M$4,1,0))</f>
        <v>0</v>
      </c>
      <c r="T201" s="14">
        <f>IF(OR('#2 - Sample and Action Tracker'!$Q210='HIDE DROP DOWNS'!$J$2,'#2 - Sample and Action Tracker'!$Q210='HIDE DROP DOWNS'!$J$3),0,IF('#2 - Sample and Action Tracker'!$R210='HIDE DROP DOWNS'!$M$5,1,0))</f>
        <v>0</v>
      </c>
      <c r="U201" s="14">
        <f>IF(OR('#2 - Sample and Action Tracker'!$S210='HIDE DROP DOWNS'!$K$2,'#2 - Sample and Action Tracker'!$S210='HIDE DROP DOWNS'!$K$3),0,IF('#2 - Sample and Action Tracker'!$T210='HIDE DROP DOWNS'!$M$3,1,0))</f>
        <v>0</v>
      </c>
      <c r="V201" s="14">
        <f>IF(OR('#2 - Sample and Action Tracker'!$S210='HIDE DROP DOWNS'!$K$2,'#2 - Sample and Action Tracker'!$S210='HIDE DROP DOWNS'!$K$3),0,IF('#2 - Sample and Action Tracker'!$T210='HIDE DROP DOWNS'!$M$4,1,0))</f>
        <v>0</v>
      </c>
      <c r="W201" s="14">
        <f>IF(OR('#2 - Sample and Action Tracker'!$S210='HIDE DROP DOWNS'!$K$2,'#2 - Sample and Action Tracker'!$S210='HIDE DROP DOWNS'!$K$3),0,IF('#2 - Sample and Action Tracker'!$T210='HIDE DROP DOWNS'!$M$5,1,0))</f>
        <v>0</v>
      </c>
      <c r="X201" s="14">
        <f>IF(OR('#2 - Sample and Action Tracker'!$U210='HIDE DROP DOWNS'!$L$2,'#2 - Sample and Action Tracker'!$U210='HIDE DROP DOWNS'!$L$3),0,IF('#2 - Sample and Action Tracker'!$V210='HIDE DROP DOWNS'!$M$3,1,0))</f>
        <v>0</v>
      </c>
      <c r="Y201" s="14">
        <f>IF(OR('#2 - Sample and Action Tracker'!$U210='HIDE DROP DOWNS'!$L$2,'#2 - Sample and Action Tracker'!$U210='HIDE DROP DOWNS'!$L$3),0,IF('#2 - Sample and Action Tracker'!$V210='HIDE DROP DOWNS'!$M$4,1,0))</f>
        <v>0</v>
      </c>
      <c r="Z201" s="14">
        <f>IF(OR('#2 - Sample and Action Tracker'!$U210='HIDE DROP DOWNS'!$L$2,'#2 - Sample and Action Tracker'!$U210='HIDE DROP DOWNS'!$L$3),0,IF('#2 - Sample and Action Tracker'!$V210='HIDE DROP DOWNS'!$M$5,1,0))</f>
        <v>0</v>
      </c>
      <c r="AA201" s="45"/>
    </row>
    <row r="202" spans="6:27" x14ac:dyDescent="0.25">
      <c r="F202" s="3" t="str">
        <f>IF('#2 - Sample and Action Tracker'!F211="","",'#2 - Sample and Action Tracker'!F211)</f>
        <v/>
      </c>
      <c r="G202">
        <f>IF(AND('#2 - Sample and Action Tracker'!N211&lt;&gt;""),1,0)</f>
        <v>0</v>
      </c>
      <c r="H202" t="b">
        <f>IF(AND(OR('#2 - Sample and Action Tracker'!N211&gt;0,'#2 - Sample and Action Tracker'!N211=$E$3),'#2 - Sample and Action Tracker'!N211&lt;&gt;$E$2,'#2 - Sample and Action Tracker'!N211&lt;&gt;$E$4,'#2 - Sample and Action Tracker'!N211&lt;&gt;""), TRUE, FALSE)</f>
        <v>0</v>
      </c>
      <c r="I202" t="b">
        <f>IF(AND('#2 - Sample and Action Tracker'!N211&lt;&gt;$E$2,'#2 - Sample and Action Tracker'!N211&lt;&gt;$E$3,'#2 - Sample and Action Tracker'!N211&lt;&gt;$E$4,'#2 - Sample and Action Tracker'!N211&lt;&gt;""),IF('#2 - Sample and Action Tracker'!N211&gt;'#1 - Facility Info'!$D$24, TRUE, FALSE),FALSE)</f>
        <v>0</v>
      </c>
      <c r="R202" s="14">
        <f>IF(OR('#2 - Sample and Action Tracker'!Q211='HIDE DROP DOWNS'!$J$2,'#2 - Sample and Action Tracker'!Q211='HIDE DROP DOWNS'!$J$3),0,IF('#2 - Sample and Action Tracker'!R211='HIDE DROP DOWNS'!$M$3,1,0))</f>
        <v>0</v>
      </c>
      <c r="S202" s="14">
        <f>IF(OR('#2 - Sample and Action Tracker'!Q211='HIDE DROP DOWNS'!$J$2,'#2 - Sample and Action Tracker'!Q211='HIDE DROP DOWNS'!$J$3),0,IF('#2 - Sample and Action Tracker'!R211='HIDE DROP DOWNS'!$M$4,1,0))</f>
        <v>0</v>
      </c>
      <c r="T202" s="14">
        <f>IF(OR('#2 - Sample and Action Tracker'!$Q211='HIDE DROP DOWNS'!$J$2,'#2 - Sample and Action Tracker'!$Q211='HIDE DROP DOWNS'!$J$3),0,IF('#2 - Sample and Action Tracker'!$R211='HIDE DROP DOWNS'!$M$5,1,0))</f>
        <v>0</v>
      </c>
      <c r="U202" s="14">
        <f>IF(OR('#2 - Sample and Action Tracker'!$S211='HIDE DROP DOWNS'!$K$2,'#2 - Sample and Action Tracker'!$S211='HIDE DROP DOWNS'!$K$3),0,IF('#2 - Sample and Action Tracker'!$T211='HIDE DROP DOWNS'!$M$3,1,0))</f>
        <v>0</v>
      </c>
      <c r="V202" s="14">
        <f>IF(OR('#2 - Sample and Action Tracker'!$S211='HIDE DROP DOWNS'!$K$2,'#2 - Sample and Action Tracker'!$S211='HIDE DROP DOWNS'!$K$3),0,IF('#2 - Sample and Action Tracker'!$T211='HIDE DROP DOWNS'!$M$4,1,0))</f>
        <v>0</v>
      </c>
      <c r="W202" s="14">
        <f>IF(OR('#2 - Sample and Action Tracker'!$S211='HIDE DROP DOWNS'!$K$2,'#2 - Sample and Action Tracker'!$S211='HIDE DROP DOWNS'!$K$3),0,IF('#2 - Sample and Action Tracker'!$T211='HIDE DROP DOWNS'!$M$5,1,0))</f>
        <v>0</v>
      </c>
      <c r="X202" s="14">
        <f>IF(OR('#2 - Sample and Action Tracker'!$U211='HIDE DROP DOWNS'!$L$2,'#2 - Sample and Action Tracker'!$U211='HIDE DROP DOWNS'!$L$3),0,IF('#2 - Sample and Action Tracker'!$V211='HIDE DROP DOWNS'!$M$3,1,0))</f>
        <v>0</v>
      </c>
      <c r="Y202" s="14">
        <f>IF(OR('#2 - Sample and Action Tracker'!$U211='HIDE DROP DOWNS'!$L$2,'#2 - Sample and Action Tracker'!$U211='HIDE DROP DOWNS'!$L$3),0,IF('#2 - Sample and Action Tracker'!$V211='HIDE DROP DOWNS'!$M$4,1,0))</f>
        <v>0</v>
      </c>
      <c r="Z202" s="14">
        <f>IF(OR('#2 - Sample and Action Tracker'!$U211='HIDE DROP DOWNS'!$L$2,'#2 - Sample and Action Tracker'!$U211='HIDE DROP DOWNS'!$L$3),0,IF('#2 - Sample and Action Tracker'!$V211='HIDE DROP DOWNS'!$M$5,1,0))</f>
        <v>0</v>
      </c>
      <c r="AA202" s="45"/>
    </row>
    <row r="203" spans="6:27" x14ac:dyDescent="0.25">
      <c r="F203" s="3" t="str">
        <f>IF('#2 - Sample and Action Tracker'!F212="","",'#2 - Sample and Action Tracker'!F212)</f>
        <v/>
      </c>
      <c r="G203">
        <f>IF(AND('#2 - Sample and Action Tracker'!N212&lt;&gt;""),1,0)</f>
        <v>0</v>
      </c>
      <c r="H203" t="b">
        <f>IF(AND(OR('#2 - Sample and Action Tracker'!N212&gt;0,'#2 - Sample and Action Tracker'!N212=$E$3),'#2 - Sample and Action Tracker'!N212&lt;&gt;$E$2,'#2 - Sample and Action Tracker'!N212&lt;&gt;$E$4,'#2 - Sample and Action Tracker'!N212&lt;&gt;""), TRUE, FALSE)</f>
        <v>0</v>
      </c>
      <c r="I203" t="b">
        <f>IF(AND('#2 - Sample and Action Tracker'!N212&lt;&gt;$E$2,'#2 - Sample and Action Tracker'!N212&lt;&gt;$E$3,'#2 - Sample and Action Tracker'!N212&lt;&gt;$E$4,'#2 - Sample and Action Tracker'!N212&lt;&gt;""),IF('#2 - Sample and Action Tracker'!N212&gt;'#1 - Facility Info'!$D$24, TRUE, FALSE),FALSE)</f>
        <v>0</v>
      </c>
      <c r="R203" s="14">
        <f>IF(OR('#2 - Sample and Action Tracker'!Q212='HIDE DROP DOWNS'!$J$2,'#2 - Sample and Action Tracker'!Q212='HIDE DROP DOWNS'!$J$3),0,IF('#2 - Sample and Action Tracker'!R212='HIDE DROP DOWNS'!$M$3,1,0))</f>
        <v>0</v>
      </c>
      <c r="S203" s="14">
        <f>IF(OR('#2 - Sample and Action Tracker'!Q212='HIDE DROP DOWNS'!$J$2,'#2 - Sample and Action Tracker'!Q212='HIDE DROP DOWNS'!$J$3),0,IF('#2 - Sample and Action Tracker'!R212='HIDE DROP DOWNS'!$M$4,1,0))</f>
        <v>0</v>
      </c>
      <c r="T203" s="14">
        <f>IF(OR('#2 - Sample and Action Tracker'!$Q212='HIDE DROP DOWNS'!$J$2,'#2 - Sample and Action Tracker'!$Q212='HIDE DROP DOWNS'!$J$3),0,IF('#2 - Sample and Action Tracker'!$R212='HIDE DROP DOWNS'!$M$5,1,0))</f>
        <v>0</v>
      </c>
      <c r="U203" s="14">
        <f>IF(OR('#2 - Sample and Action Tracker'!$S212='HIDE DROP DOWNS'!$K$2,'#2 - Sample and Action Tracker'!$S212='HIDE DROP DOWNS'!$K$3),0,IF('#2 - Sample and Action Tracker'!$T212='HIDE DROP DOWNS'!$M$3,1,0))</f>
        <v>0</v>
      </c>
      <c r="V203" s="14">
        <f>IF(OR('#2 - Sample and Action Tracker'!$S212='HIDE DROP DOWNS'!$K$2,'#2 - Sample and Action Tracker'!$S212='HIDE DROP DOWNS'!$K$3),0,IF('#2 - Sample and Action Tracker'!$T212='HIDE DROP DOWNS'!$M$4,1,0))</f>
        <v>0</v>
      </c>
      <c r="W203" s="14">
        <f>IF(OR('#2 - Sample and Action Tracker'!$S212='HIDE DROP DOWNS'!$K$2,'#2 - Sample and Action Tracker'!$S212='HIDE DROP DOWNS'!$K$3),0,IF('#2 - Sample and Action Tracker'!$T212='HIDE DROP DOWNS'!$M$5,1,0))</f>
        <v>0</v>
      </c>
      <c r="X203" s="14">
        <f>IF(OR('#2 - Sample and Action Tracker'!$U212='HIDE DROP DOWNS'!$L$2,'#2 - Sample and Action Tracker'!$U212='HIDE DROP DOWNS'!$L$3),0,IF('#2 - Sample and Action Tracker'!$V212='HIDE DROP DOWNS'!$M$3,1,0))</f>
        <v>0</v>
      </c>
      <c r="Y203" s="14">
        <f>IF(OR('#2 - Sample and Action Tracker'!$U212='HIDE DROP DOWNS'!$L$2,'#2 - Sample and Action Tracker'!$U212='HIDE DROP DOWNS'!$L$3),0,IF('#2 - Sample and Action Tracker'!$V212='HIDE DROP DOWNS'!$M$4,1,0))</f>
        <v>0</v>
      </c>
      <c r="Z203" s="14">
        <f>IF(OR('#2 - Sample and Action Tracker'!$U212='HIDE DROP DOWNS'!$L$2,'#2 - Sample and Action Tracker'!$U212='HIDE DROP DOWNS'!$L$3),0,IF('#2 - Sample and Action Tracker'!$V212='HIDE DROP DOWNS'!$M$5,1,0))</f>
        <v>0</v>
      </c>
      <c r="AA203" s="45"/>
    </row>
    <row r="204" spans="6:27" x14ac:dyDescent="0.25">
      <c r="F204" s="3" t="str">
        <f>IF('#2 - Sample and Action Tracker'!F213="","",'#2 - Sample and Action Tracker'!F213)</f>
        <v/>
      </c>
      <c r="G204">
        <f>IF(AND('#2 - Sample and Action Tracker'!N213&lt;&gt;""),1,0)</f>
        <v>0</v>
      </c>
      <c r="H204" t="b">
        <f>IF(AND(OR('#2 - Sample and Action Tracker'!N213&gt;0,'#2 - Sample and Action Tracker'!N213=$E$3),'#2 - Sample and Action Tracker'!N213&lt;&gt;$E$2,'#2 - Sample and Action Tracker'!N213&lt;&gt;$E$4,'#2 - Sample and Action Tracker'!N213&lt;&gt;""), TRUE, FALSE)</f>
        <v>0</v>
      </c>
      <c r="I204" t="b">
        <f>IF(AND('#2 - Sample and Action Tracker'!N213&lt;&gt;$E$2,'#2 - Sample and Action Tracker'!N213&lt;&gt;$E$3,'#2 - Sample and Action Tracker'!N213&lt;&gt;$E$4,'#2 - Sample and Action Tracker'!N213&lt;&gt;""),IF('#2 - Sample and Action Tracker'!N213&gt;'#1 - Facility Info'!$D$24, TRUE, FALSE),FALSE)</f>
        <v>0</v>
      </c>
      <c r="R204" s="14">
        <f>IF(OR('#2 - Sample and Action Tracker'!Q213='HIDE DROP DOWNS'!$J$2,'#2 - Sample and Action Tracker'!Q213='HIDE DROP DOWNS'!$J$3),0,IF('#2 - Sample and Action Tracker'!R213='HIDE DROP DOWNS'!$M$3,1,0))</f>
        <v>0</v>
      </c>
      <c r="S204" s="14">
        <f>IF(OR('#2 - Sample and Action Tracker'!Q213='HIDE DROP DOWNS'!$J$2,'#2 - Sample and Action Tracker'!Q213='HIDE DROP DOWNS'!$J$3),0,IF('#2 - Sample and Action Tracker'!R213='HIDE DROP DOWNS'!$M$4,1,0))</f>
        <v>0</v>
      </c>
      <c r="T204" s="14">
        <f>IF(OR('#2 - Sample and Action Tracker'!$Q213='HIDE DROP DOWNS'!$J$2,'#2 - Sample and Action Tracker'!$Q213='HIDE DROP DOWNS'!$J$3),0,IF('#2 - Sample and Action Tracker'!$R213='HIDE DROP DOWNS'!$M$5,1,0))</f>
        <v>0</v>
      </c>
      <c r="U204" s="14">
        <f>IF(OR('#2 - Sample and Action Tracker'!$S213='HIDE DROP DOWNS'!$K$2,'#2 - Sample and Action Tracker'!$S213='HIDE DROP DOWNS'!$K$3),0,IF('#2 - Sample and Action Tracker'!$T213='HIDE DROP DOWNS'!$M$3,1,0))</f>
        <v>0</v>
      </c>
      <c r="V204" s="14">
        <f>IF(OR('#2 - Sample and Action Tracker'!$S213='HIDE DROP DOWNS'!$K$2,'#2 - Sample and Action Tracker'!$S213='HIDE DROP DOWNS'!$K$3),0,IF('#2 - Sample and Action Tracker'!$T213='HIDE DROP DOWNS'!$M$4,1,0))</f>
        <v>0</v>
      </c>
      <c r="W204" s="14">
        <f>IF(OR('#2 - Sample and Action Tracker'!$S213='HIDE DROP DOWNS'!$K$2,'#2 - Sample and Action Tracker'!$S213='HIDE DROP DOWNS'!$K$3),0,IF('#2 - Sample and Action Tracker'!$T213='HIDE DROP DOWNS'!$M$5,1,0))</f>
        <v>0</v>
      </c>
      <c r="X204" s="14">
        <f>IF(OR('#2 - Sample and Action Tracker'!$U213='HIDE DROP DOWNS'!$L$2,'#2 - Sample and Action Tracker'!$U213='HIDE DROP DOWNS'!$L$3),0,IF('#2 - Sample and Action Tracker'!$V213='HIDE DROP DOWNS'!$M$3,1,0))</f>
        <v>0</v>
      </c>
      <c r="Y204" s="14">
        <f>IF(OR('#2 - Sample and Action Tracker'!$U213='HIDE DROP DOWNS'!$L$2,'#2 - Sample and Action Tracker'!$U213='HIDE DROP DOWNS'!$L$3),0,IF('#2 - Sample and Action Tracker'!$V213='HIDE DROP DOWNS'!$M$4,1,0))</f>
        <v>0</v>
      </c>
      <c r="Z204" s="14">
        <f>IF(OR('#2 - Sample and Action Tracker'!$U213='HIDE DROP DOWNS'!$L$2,'#2 - Sample and Action Tracker'!$U213='HIDE DROP DOWNS'!$L$3),0,IF('#2 - Sample and Action Tracker'!$V213='HIDE DROP DOWNS'!$M$5,1,0))</f>
        <v>0</v>
      </c>
      <c r="AA204" s="45"/>
    </row>
    <row r="205" spans="6:27" x14ac:dyDescent="0.25">
      <c r="F205" s="3" t="str">
        <f>IF('#2 - Sample and Action Tracker'!F214="","",'#2 - Sample and Action Tracker'!F214)</f>
        <v/>
      </c>
      <c r="G205">
        <f>IF(AND('#2 - Sample and Action Tracker'!N214&lt;&gt;""),1,0)</f>
        <v>0</v>
      </c>
      <c r="H205" t="b">
        <f>IF(AND(OR('#2 - Sample and Action Tracker'!N214&gt;0,'#2 - Sample and Action Tracker'!N214=$E$3),'#2 - Sample and Action Tracker'!N214&lt;&gt;$E$2,'#2 - Sample and Action Tracker'!N214&lt;&gt;$E$4,'#2 - Sample and Action Tracker'!N214&lt;&gt;""), TRUE, FALSE)</f>
        <v>0</v>
      </c>
      <c r="I205" t="b">
        <f>IF(AND('#2 - Sample and Action Tracker'!N214&lt;&gt;$E$2,'#2 - Sample and Action Tracker'!N214&lt;&gt;$E$3,'#2 - Sample and Action Tracker'!N214&lt;&gt;$E$4,'#2 - Sample and Action Tracker'!N214&lt;&gt;""),IF('#2 - Sample and Action Tracker'!N214&gt;'#1 - Facility Info'!$D$24, TRUE, FALSE),FALSE)</f>
        <v>0</v>
      </c>
      <c r="R205" s="14">
        <f>IF(OR('#2 - Sample and Action Tracker'!Q214='HIDE DROP DOWNS'!$J$2,'#2 - Sample and Action Tracker'!Q214='HIDE DROP DOWNS'!$J$3),0,IF('#2 - Sample and Action Tracker'!R214='HIDE DROP DOWNS'!$M$3,1,0))</f>
        <v>0</v>
      </c>
      <c r="S205" s="14">
        <f>IF(OR('#2 - Sample and Action Tracker'!Q214='HIDE DROP DOWNS'!$J$2,'#2 - Sample and Action Tracker'!Q214='HIDE DROP DOWNS'!$J$3),0,IF('#2 - Sample and Action Tracker'!R214='HIDE DROP DOWNS'!$M$4,1,0))</f>
        <v>0</v>
      </c>
      <c r="T205" s="14">
        <f>IF(OR('#2 - Sample and Action Tracker'!$Q214='HIDE DROP DOWNS'!$J$2,'#2 - Sample and Action Tracker'!$Q214='HIDE DROP DOWNS'!$J$3),0,IF('#2 - Sample and Action Tracker'!$R214='HIDE DROP DOWNS'!$M$5,1,0))</f>
        <v>0</v>
      </c>
      <c r="U205" s="14">
        <f>IF(OR('#2 - Sample and Action Tracker'!$S214='HIDE DROP DOWNS'!$K$2,'#2 - Sample and Action Tracker'!$S214='HIDE DROP DOWNS'!$K$3),0,IF('#2 - Sample and Action Tracker'!$T214='HIDE DROP DOWNS'!$M$3,1,0))</f>
        <v>0</v>
      </c>
      <c r="V205" s="14">
        <f>IF(OR('#2 - Sample and Action Tracker'!$S214='HIDE DROP DOWNS'!$K$2,'#2 - Sample and Action Tracker'!$S214='HIDE DROP DOWNS'!$K$3),0,IF('#2 - Sample and Action Tracker'!$T214='HIDE DROP DOWNS'!$M$4,1,0))</f>
        <v>0</v>
      </c>
      <c r="W205" s="14">
        <f>IF(OR('#2 - Sample and Action Tracker'!$S214='HIDE DROP DOWNS'!$K$2,'#2 - Sample and Action Tracker'!$S214='HIDE DROP DOWNS'!$K$3),0,IF('#2 - Sample and Action Tracker'!$T214='HIDE DROP DOWNS'!$M$5,1,0))</f>
        <v>0</v>
      </c>
      <c r="X205" s="14">
        <f>IF(OR('#2 - Sample and Action Tracker'!$U214='HIDE DROP DOWNS'!$L$2,'#2 - Sample and Action Tracker'!$U214='HIDE DROP DOWNS'!$L$3),0,IF('#2 - Sample and Action Tracker'!$V214='HIDE DROP DOWNS'!$M$3,1,0))</f>
        <v>0</v>
      </c>
      <c r="Y205" s="14">
        <f>IF(OR('#2 - Sample and Action Tracker'!$U214='HIDE DROP DOWNS'!$L$2,'#2 - Sample and Action Tracker'!$U214='HIDE DROP DOWNS'!$L$3),0,IF('#2 - Sample and Action Tracker'!$V214='HIDE DROP DOWNS'!$M$4,1,0))</f>
        <v>0</v>
      </c>
      <c r="Z205" s="14">
        <f>IF(OR('#2 - Sample and Action Tracker'!$U214='HIDE DROP DOWNS'!$L$2,'#2 - Sample and Action Tracker'!$U214='HIDE DROP DOWNS'!$L$3),0,IF('#2 - Sample and Action Tracker'!$V214='HIDE DROP DOWNS'!$M$5,1,0))</f>
        <v>0</v>
      </c>
      <c r="AA205" s="45"/>
    </row>
    <row r="206" spans="6:27" x14ac:dyDescent="0.25">
      <c r="F206" s="3" t="str">
        <f>IF('#2 - Sample and Action Tracker'!F215="","",'#2 - Sample and Action Tracker'!F215)</f>
        <v/>
      </c>
      <c r="G206">
        <f>IF(AND('#2 - Sample and Action Tracker'!N215&lt;&gt;""),1,0)</f>
        <v>0</v>
      </c>
      <c r="H206" t="b">
        <f>IF(AND(OR('#2 - Sample and Action Tracker'!N215&gt;0,'#2 - Sample and Action Tracker'!N215=$E$3),'#2 - Sample and Action Tracker'!N215&lt;&gt;$E$2,'#2 - Sample and Action Tracker'!N215&lt;&gt;$E$4,'#2 - Sample and Action Tracker'!N215&lt;&gt;""), TRUE, FALSE)</f>
        <v>0</v>
      </c>
      <c r="I206" t="b">
        <f>IF(AND('#2 - Sample and Action Tracker'!N215&lt;&gt;$E$2,'#2 - Sample and Action Tracker'!N215&lt;&gt;$E$3,'#2 - Sample and Action Tracker'!N215&lt;&gt;$E$4,'#2 - Sample and Action Tracker'!N215&lt;&gt;""),IF('#2 - Sample and Action Tracker'!N215&gt;'#1 - Facility Info'!$D$24, TRUE, FALSE),FALSE)</f>
        <v>0</v>
      </c>
      <c r="R206" s="14">
        <f>IF(OR('#2 - Sample and Action Tracker'!Q215='HIDE DROP DOWNS'!$J$2,'#2 - Sample and Action Tracker'!Q215='HIDE DROP DOWNS'!$J$3),0,IF('#2 - Sample and Action Tracker'!R215='HIDE DROP DOWNS'!$M$3,1,0))</f>
        <v>0</v>
      </c>
      <c r="S206" s="14">
        <f>IF(OR('#2 - Sample and Action Tracker'!Q215='HIDE DROP DOWNS'!$J$2,'#2 - Sample and Action Tracker'!Q215='HIDE DROP DOWNS'!$J$3),0,IF('#2 - Sample and Action Tracker'!R215='HIDE DROP DOWNS'!$M$4,1,0))</f>
        <v>0</v>
      </c>
      <c r="T206" s="14">
        <f>IF(OR('#2 - Sample and Action Tracker'!$Q215='HIDE DROP DOWNS'!$J$2,'#2 - Sample and Action Tracker'!$Q215='HIDE DROP DOWNS'!$J$3),0,IF('#2 - Sample and Action Tracker'!$R215='HIDE DROP DOWNS'!$M$5,1,0))</f>
        <v>0</v>
      </c>
      <c r="U206" s="14">
        <f>IF(OR('#2 - Sample and Action Tracker'!$S215='HIDE DROP DOWNS'!$K$2,'#2 - Sample and Action Tracker'!$S215='HIDE DROP DOWNS'!$K$3),0,IF('#2 - Sample and Action Tracker'!$T215='HIDE DROP DOWNS'!$M$3,1,0))</f>
        <v>0</v>
      </c>
      <c r="V206" s="14">
        <f>IF(OR('#2 - Sample and Action Tracker'!$S215='HIDE DROP DOWNS'!$K$2,'#2 - Sample and Action Tracker'!$S215='HIDE DROP DOWNS'!$K$3),0,IF('#2 - Sample and Action Tracker'!$T215='HIDE DROP DOWNS'!$M$4,1,0))</f>
        <v>0</v>
      </c>
      <c r="W206" s="14">
        <f>IF(OR('#2 - Sample and Action Tracker'!$S215='HIDE DROP DOWNS'!$K$2,'#2 - Sample and Action Tracker'!$S215='HIDE DROP DOWNS'!$K$3),0,IF('#2 - Sample and Action Tracker'!$T215='HIDE DROP DOWNS'!$M$5,1,0))</f>
        <v>0</v>
      </c>
      <c r="X206" s="14">
        <f>IF(OR('#2 - Sample and Action Tracker'!$U215='HIDE DROP DOWNS'!$L$2,'#2 - Sample and Action Tracker'!$U215='HIDE DROP DOWNS'!$L$3),0,IF('#2 - Sample and Action Tracker'!$V215='HIDE DROP DOWNS'!$M$3,1,0))</f>
        <v>0</v>
      </c>
      <c r="Y206" s="14">
        <f>IF(OR('#2 - Sample and Action Tracker'!$U215='HIDE DROP DOWNS'!$L$2,'#2 - Sample and Action Tracker'!$U215='HIDE DROP DOWNS'!$L$3),0,IF('#2 - Sample and Action Tracker'!$V215='HIDE DROP DOWNS'!$M$4,1,0))</f>
        <v>0</v>
      </c>
      <c r="Z206" s="14">
        <f>IF(OR('#2 - Sample and Action Tracker'!$U215='HIDE DROP DOWNS'!$L$2,'#2 - Sample and Action Tracker'!$U215='HIDE DROP DOWNS'!$L$3),0,IF('#2 - Sample and Action Tracker'!$V215='HIDE DROP DOWNS'!$M$5,1,0))</f>
        <v>0</v>
      </c>
      <c r="AA206" s="45"/>
    </row>
    <row r="207" spans="6:27" x14ac:dyDescent="0.25">
      <c r="F207" s="3" t="str">
        <f>IF('#2 - Sample and Action Tracker'!F216="","",'#2 - Sample and Action Tracker'!F216)</f>
        <v/>
      </c>
      <c r="G207">
        <f>IF(AND('#2 - Sample and Action Tracker'!N216&lt;&gt;""),1,0)</f>
        <v>0</v>
      </c>
      <c r="H207" t="b">
        <f>IF(AND(OR('#2 - Sample and Action Tracker'!N216&gt;0,'#2 - Sample and Action Tracker'!N216=$E$3),'#2 - Sample and Action Tracker'!N216&lt;&gt;$E$2,'#2 - Sample and Action Tracker'!N216&lt;&gt;$E$4,'#2 - Sample and Action Tracker'!N216&lt;&gt;""), TRUE, FALSE)</f>
        <v>0</v>
      </c>
      <c r="I207" t="b">
        <f>IF(AND('#2 - Sample and Action Tracker'!N216&lt;&gt;$E$2,'#2 - Sample and Action Tracker'!N216&lt;&gt;$E$3,'#2 - Sample and Action Tracker'!N216&lt;&gt;$E$4,'#2 - Sample and Action Tracker'!N216&lt;&gt;""),IF('#2 - Sample and Action Tracker'!N216&gt;'#1 - Facility Info'!$D$24, TRUE, FALSE),FALSE)</f>
        <v>0</v>
      </c>
      <c r="R207" s="14">
        <f>IF(OR('#2 - Sample and Action Tracker'!Q216='HIDE DROP DOWNS'!$J$2,'#2 - Sample and Action Tracker'!Q216='HIDE DROP DOWNS'!$J$3),0,IF('#2 - Sample and Action Tracker'!R216='HIDE DROP DOWNS'!$M$3,1,0))</f>
        <v>0</v>
      </c>
      <c r="S207" s="14">
        <f>IF(OR('#2 - Sample and Action Tracker'!Q216='HIDE DROP DOWNS'!$J$2,'#2 - Sample and Action Tracker'!Q216='HIDE DROP DOWNS'!$J$3),0,IF('#2 - Sample and Action Tracker'!R216='HIDE DROP DOWNS'!$M$4,1,0))</f>
        <v>0</v>
      </c>
      <c r="T207" s="14">
        <f>IF(OR('#2 - Sample and Action Tracker'!$Q216='HIDE DROP DOWNS'!$J$2,'#2 - Sample and Action Tracker'!$Q216='HIDE DROP DOWNS'!$J$3),0,IF('#2 - Sample and Action Tracker'!$R216='HIDE DROP DOWNS'!$M$5,1,0))</f>
        <v>0</v>
      </c>
      <c r="U207" s="14">
        <f>IF(OR('#2 - Sample and Action Tracker'!$S216='HIDE DROP DOWNS'!$K$2,'#2 - Sample and Action Tracker'!$S216='HIDE DROP DOWNS'!$K$3),0,IF('#2 - Sample and Action Tracker'!$T216='HIDE DROP DOWNS'!$M$3,1,0))</f>
        <v>0</v>
      </c>
      <c r="V207" s="14">
        <f>IF(OR('#2 - Sample and Action Tracker'!$S216='HIDE DROP DOWNS'!$K$2,'#2 - Sample and Action Tracker'!$S216='HIDE DROP DOWNS'!$K$3),0,IF('#2 - Sample and Action Tracker'!$T216='HIDE DROP DOWNS'!$M$4,1,0))</f>
        <v>0</v>
      </c>
      <c r="W207" s="14">
        <f>IF(OR('#2 - Sample and Action Tracker'!$S216='HIDE DROP DOWNS'!$K$2,'#2 - Sample and Action Tracker'!$S216='HIDE DROP DOWNS'!$K$3),0,IF('#2 - Sample and Action Tracker'!$T216='HIDE DROP DOWNS'!$M$5,1,0))</f>
        <v>0</v>
      </c>
      <c r="X207" s="14">
        <f>IF(OR('#2 - Sample and Action Tracker'!$U216='HIDE DROP DOWNS'!$L$2,'#2 - Sample and Action Tracker'!$U216='HIDE DROP DOWNS'!$L$3),0,IF('#2 - Sample and Action Tracker'!$V216='HIDE DROP DOWNS'!$M$3,1,0))</f>
        <v>0</v>
      </c>
      <c r="Y207" s="14">
        <f>IF(OR('#2 - Sample and Action Tracker'!$U216='HIDE DROP DOWNS'!$L$2,'#2 - Sample and Action Tracker'!$U216='HIDE DROP DOWNS'!$L$3),0,IF('#2 - Sample and Action Tracker'!$V216='HIDE DROP DOWNS'!$M$4,1,0))</f>
        <v>0</v>
      </c>
      <c r="Z207" s="14">
        <f>IF(OR('#2 - Sample and Action Tracker'!$U216='HIDE DROP DOWNS'!$L$2,'#2 - Sample and Action Tracker'!$U216='HIDE DROP DOWNS'!$L$3),0,IF('#2 - Sample and Action Tracker'!$V216='HIDE DROP DOWNS'!$M$5,1,0))</f>
        <v>0</v>
      </c>
      <c r="AA207" s="45"/>
    </row>
    <row r="208" spans="6:27" x14ac:dyDescent="0.25">
      <c r="F208" s="3" t="str">
        <f>IF('#2 - Sample and Action Tracker'!F217="","",'#2 - Sample and Action Tracker'!F217)</f>
        <v/>
      </c>
      <c r="G208">
        <f>IF(AND('#2 - Sample and Action Tracker'!N217&lt;&gt;""),1,0)</f>
        <v>0</v>
      </c>
      <c r="H208" t="b">
        <f>IF(AND(OR('#2 - Sample and Action Tracker'!N217&gt;0,'#2 - Sample and Action Tracker'!N217=$E$3),'#2 - Sample and Action Tracker'!N217&lt;&gt;$E$2,'#2 - Sample and Action Tracker'!N217&lt;&gt;$E$4,'#2 - Sample and Action Tracker'!N217&lt;&gt;""), TRUE, FALSE)</f>
        <v>0</v>
      </c>
      <c r="I208" t="b">
        <f>IF(AND('#2 - Sample and Action Tracker'!N217&lt;&gt;$E$2,'#2 - Sample and Action Tracker'!N217&lt;&gt;$E$3,'#2 - Sample and Action Tracker'!N217&lt;&gt;$E$4,'#2 - Sample and Action Tracker'!N217&lt;&gt;""),IF('#2 - Sample and Action Tracker'!N217&gt;'#1 - Facility Info'!$D$24, TRUE, FALSE),FALSE)</f>
        <v>0</v>
      </c>
      <c r="R208" s="14">
        <f>IF(OR('#2 - Sample and Action Tracker'!Q217='HIDE DROP DOWNS'!$J$2,'#2 - Sample and Action Tracker'!Q217='HIDE DROP DOWNS'!$J$3),0,IF('#2 - Sample and Action Tracker'!R217='HIDE DROP DOWNS'!$M$3,1,0))</f>
        <v>0</v>
      </c>
      <c r="S208" s="14">
        <f>IF(OR('#2 - Sample and Action Tracker'!Q217='HIDE DROP DOWNS'!$J$2,'#2 - Sample and Action Tracker'!Q217='HIDE DROP DOWNS'!$J$3),0,IF('#2 - Sample and Action Tracker'!R217='HIDE DROP DOWNS'!$M$4,1,0))</f>
        <v>0</v>
      </c>
      <c r="T208" s="14">
        <f>IF(OR('#2 - Sample and Action Tracker'!$Q217='HIDE DROP DOWNS'!$J$2,'#2 - Sample and Action Tracker'!$Q217='HIDE DROP DOWNS'!$J$3),0,IF('#2 - Sample and Action Tracker'!$R217='HIDE DROP DOWNS'!$M$5,1,0))</f>
        <v>0</v>
      </c>
      <c r="U208" s="14">
        <f>IF(OR('#2 - Sample and Action Tracker'!$S217='HIDE DROP DOWNS'!$K$2,'#2 - Sample and Action Tracker'!$S217='HIDE DROP DOWNS'!$K$3),0,IF('#2 - Sample and Action Tracker'!$T217='HIDE DROP DOWNS'!$M$3,1,0))</f>
        <v>0</v>
      </c>
      <c r="V208" s="14">
        <f>IF(OR('#2 - Sample and Action Tracker'!$S217='HIDE DROP DOWNS'!$K$2,'#2 - Sample and Action Tracker'!$S217='HIDE DROP DOWNS'!$K$3),0,IF('#2 - Sample and Action Tracker'!$T217='HIDE DROP DOWNS'!$M$4,1,0))</f>
        <v>0</v>
      </c>
      <c r="W208" s="14">
        <f>IF(OR('#2 - Sample and Action Tracker'!$S217='HIDE DROP DOWNS'!$K$2,'#2 - Sample and Action Tracker'!$S217='HIDE DROP DOWNS'!$K$3),0,IF('#2 - Sample and Action Tracker'!$T217='HIDE DROP DOWNS'!$M$5,1,0))</f>
        <v>0</v>
      </c>
      <c r="X208" s="14">
        <f>IF(OR('#2 - Sample and Action Tracker'!$U217='HIDE DROP DOWNS'!$L$2,'#2 - Sample and Action Tracker'!$U217='HIDE DROP DOWNS'!$L$3),0,IF('#2 - Sample and Action Tracker'!$V217='HIDE DROP DOWNS'!$M$3,1,0))</f>
        <v>0</v>
      </c>
      <c r="Y208" s="14">
        <f>IF(OR('#2 - Sample and Action Tracker'!$U217='HIDE DROP DOWNS'!$L$2,'#2 - Sample and Action Tracker'!$U217='HIDE DROP DOWNS'!$L$3),0,IF('#2 - Sample and Action Tracker'!$V217='HIDE DROP DOWNS'!$M$4,1,0))</f>
        <v>0</v>
      </c>
      <c r="Z208" s="14">
        <f>IF(OR('#2 - Sample and Action Tracker'!$U217='HIDE DROP DOWNS'!$L$2,'#2 - Sample and Action Tracker'!$U217='HIDE DROP DOWNS'!$L$3),0,IF('#2 - Sample and Action Tracker'!$V217='HIDE DROP DOWNS'!$M$5,1,0))</f>
        <v>0</v>
      </c>
      <c r="AA208" s="45"/>
    </row>
    <row r="209" spans="6:27" x14ac:dyDescent="0.25">
      <c r="F209" s="3" t="str">
        <f>IF('#2 - Sample and Action Tracker'!F218="","",'#2 - Sample and Action Tracker'!F218)</f>
        <v/>
      </c>
      <c r="G209">
        <f>IF(AND('#2 - Sample and Action Tracker'!N218&lt;&gt;""),1,0)</f>
        <v>0</v>
      </c>
      <c r="H209" t="b">
        <f>IF(AND(OR('#2 - Sample and Action Tracker'!N218&gt;0,'#2 - Sample and Action Tracker'!N218=$E$3),'#2 - Sample and Action Tracker'!N218&lt;&gt;$E$2,'#2 - Sample and Action Tracker'!N218&lt;&gt;$E$4,'#2 - Sample and Action Tracker'!N218&lt;&gt;""), TRUE, FALSE)</f>
        <v>0</v>
      </c>
      <c r="I209" t="b">
        <f>IF(AND('#2 - Sample and Action Tracker'!N218&lt;&gt;$E$2,'#2 - Sample and Action Tracker'!N218&lt;&gt;$E$3,'#2 - Sample and Action Tracker'!N218&lt;&gt;$E$4,'#2 - Sample and Action Tracker'!N218&lt;&gt;""),IF('#2 - Sample and Action Tracker'!N218&gt;'#1 - Facility Info'!$D$24, TRUE, FALSE),FALSE)</f>
        <v>0</v>
      </c>
      <c r="R209" s="14">
        <f>IF(OR('#2 - Sample and Action Tracker'!Q218='HIDE DROP DOWNS'!$J$2,'#2 - Sample and Action Tracker'!Q218='HIDE DROP DOWNS'!$J$3),0,IF('#2 - Sample and Action Tracker'!R218='HIDE DROP DOWNS'!$M$3,1,0))</f>
        <v>0</v>
      </c>
      <c r="S209" s="14">
        <f>IF(OR('#2 - Sample and Action Tracker'!Q218='HIDE DROP DOWNS'!$J$2,'#2 - Sample and Action Tracker'!Q218='HIDE DROP DOWNS'!$J$3),0,IF('#2 - Sample and Action Tracker'!R218='HIDE DROP DOWNS'!$M$4,1,0))</f>
        <v>0</v>
      </c>
      <c r="T209" s="14">
        <f>IF(OR('#2 - Sample and Action Tracker'!$Q218='HIDE DROP DOWNS'!$J$2,'#2 - Sample and Action Tracker'!$Q218='HIDE DROP DOWNS'!$J$3),0,IF('#2 - Sample and Action Tracker'!$R218='HIDE DROP DOWNS'!$M$5,1,0))</f>
        <v>0</v>
      </c>
      <c r="U209" s="14">
        <f>IF(OR('#2 - Sample and Action Tracker'!$S218='HIDE DROP DOWNS'!$K$2,'#2 - Sample and Action Tracker'!$S218='HIDE DROP DOWNS'!$K$3),0,IF('#2 - Sample and Action Tracker'!$T218='HIDE DROP DOWNS'!$M$3,1,0))</f>
        <v>0</v>
      </c>
      <c r="V209" s="14">
        <f>IF(OR('#2 - Sample and Action Tracker'!$S218='HIDE DROP DOWNS'!$K$2,'#2 - Sample and Action Tracker'!$S218='HIDE DROP DOWNS'!$K$3),0,IF('#2 - Sample and Action Tracker'!$T218='HIDE DROP DOWNS'!$M$4,1,0))</f>
        <v>0</v>
      </c>
      <c r="W209" s="14">
        <f>IF(OR('#2 - Sample and Action Tracker'!$S218='HIDE DROP DOWNS'!$K$2,'#2 - Sample and Action Tracker'!$S218='HIDE DROP DOWNS'!$K$3),0,IF('#2 - Sample and Action Tracker'!$T218='HIDE DROP DOWNS'!$M$5,1,0))</f>
        <v>0</v>
      </c>
      <c r="X209" s="14">
        <f>IF(OR('#2 - Sample and Action Tracker'!$U218='HIDE DROP DOWNS'!$L$2,'#2 - Sample and Action Tracker'!$U218='HIDE DROP DOWNS'!$L$3),0,IF('#2 - Sample and Action Tracker'!$V218='HIDE DROP DOWNS'!$M$3,1,0))</f>
        <v>0</v>
      </c>
      <c r="Y209" s="14">
        <f>IF(OR('#2 - Sample and Action Tracker'!$U218='HIDE DROP DOWNS'!$L$2,'#2 - Sample and Action Tracker'!$U218='HIDE DROP DOWNS'!$L$3),0,IF('#2 - Sample and Action Tracker'!$V218='HIDE DROP DOWNS'!$M$4,1,0))</f>
        <v>0</v>
      </c>
      <c r="Z209" s="14">
        <f>IF(OR('#2 - Sample and Action Tracker'!$U218='HIDE DROP DOWNS'!$L$2,'#2 - Sample and Action Tracker'!$U218='HIDE DROP DOWNS'!$L$3),0,IF('#2 - Sample and Action Tracker'!$V218='HIDE DROP DOWNS'!$M$5,1,0))</f>
        <v>0</v>
      </c>
      <c r="AA209" s="45"/>
    </row>
    <row r="210" spans="6:27" x14ac:dyDescent="0.25">
      <c r="F210" s="3" t="str">
        <f>IF('#2 - Sample and Action Tracker'!F219="","",'#2 - Sample and Action Tracker'!F219)</f>
        <v/>
      </c>
      <c r="G210">
        <f>IF(AND('#2 - Sample and Action Tracker'!N219&lt;&gt;""),1,0)</f>
        <v>0</v>
      </c>
      <c r="H210" t="b">
        <f>IF(AND(OR('#2 - Sample and Action Tracker'!N219&gt;0,'#2 - Sample and Action Tracker'!N219=$E$3),'#2 - Sample and Action Tracker'!N219&lt;&gt;$E$2,'#2 - Sample and Action Tracker'!N219&lt;&gt;$E$4,'#2 - Sample and Action Tracker'!N219&lt;&gt;""), TRUE, FALSE)</f>
        <v>0</v>
      </c>
      <c r="I210" t="b">
        <f>IF(AND('#2 - Sample and Action Tracker'!N219&lt;&gt;$E$2,'#2 - Sample and Action Tracker'!N219&lt;&gt;$E$3,'#2 - Sample and Action Tracker'!N219&lt;&gt;$E$4,'#2 - Sample and Action Tracker'!N219&lt;&gt;""),IF('#2 - Sample and Action Tracker'!N219&gt;'#1 - Facility Info'!$D$24, TRUE, FALSE),FALSE)</f>
        <v>0</v>
      </c>
      <c r="R210" s="14">
        <f>IF(OR('#2 - Sample and Action Tracker'!Q219='HIDE DROP DOWNS'!$J$2,'#2 - Sample and Action Tracker'!Q219='HIDE DROP DOWNS'!$J$3),0,IF('#2 - Sample and Action Tracker'!R219='HIDE DROP DOWNS'!$M$3,1,0))</f>
        <v>0</v>
      </c>
      <c r="S210" s="14">
        <f>IF(OR('#2 - Sample and Action Tracker'!Q219='HIDE DROP DOWNS'!$J$2,'#2 - Sample and Action Tracker'!Q219='HIDE DROP DOWNS'!$J$3),0,IF('#2 - Sample and Action Tracker'!R219='HIDE DROP DOWNS'!$M$4,1,0))</f>
        <v>0</v>
      </c>
      <c r="T210" s="14">
        <f>IF(OR('#2 - Sample and Action Tracker'!$Q219='HIDE DROP DOWNS'!$J$2,'#2 - Sample and Action Tracker'!$Q219='HIDE DROP DOWNS'!$J$3),0,IF('#2 - Sample and Action Tracker'!$R219='HIDE DROP DOWNS'!$M$5,1,0))</f>
        <v>0</v>
      </c>
      <c r="U210" s="14">
        <f>IF(OR('#2 - Sample and Action Tracker'!$S219='HIDE DROP DOWNS'!$K$2,'#2 - Sample and Action Tracker'!$S219='HIDE DROP DOWNS'!$K$3),0,IF('#2 - Sample and Action Tracker'!$T219='HIDE DROP DOWNS'!$M$3,1,0))</f>
        <v>0</v>
      </c>
      <c r="V210" s="14">
        <f>IF(OR('#2 - Sample and Action Tracker'!$S219='HIDE DROP DOWNS'!$K$2,'#2 - Sample and Action Tracker'!$S219='HIDE DROP DOWNS'!$K$3),0,IF('#2 - Sample and Action Tracker'!$T219='HIDE DROP DOWNS'!$M$4,1,0))</f>
        <v>0</v>
      </c>
      <c r="W210" s="14">
        <f>IF(OR('#2 - Sample and Action Tracker'!$S219='HIDE DROP DOWNS'!$K$2,'#2 - Sample and Action Tracker'!$S219='HIDE DROP DOWNS'!$K$3),0,IF('#2 - Sample and Action Tracker'!$T219='HIDE DROP DOWNS'!$M$5,1,0))</f>
        <v>0</v>
      </c>
      <c r="X210" s="14">
        <f>IF(OR('#2 - Sample and Action Tracker'!$U219='HIDE DROP DOWNS'!$L$2,'#2 - Sample and Action Tracker'!$U219='HIDE DROP DOWNS'!$L$3),0,IF('#2 - Sample and Action Tracker'!$V219='HIDE DROP DOWNS'!$M$3,1,0))</f>
        <v>0</v>
      </c>
      <c r="Y210" s="14">
        <f>IF(OR('#2 - Sample and Action Tracker'!$U219='HIDE DROP DOWNS'!$L$2,'#2 - Sample and Action Tracker'!$U219='HIDE DROP DOWNS'!$L$3),0,IF('#2 - Sample and Action Tracker'!$V219='HIDE DROP DOWNS'!$M$4,1,0))</f>
        <v>0</v>
      </c>
      <c r="Z210" s="14">
        <f>IF(OR('#2 - Sample and Action Tracker'!$U219='HIDE DROP DOWNS'!$L$2,'#2 - Sample and Action Tracker'!$U219='HIDE DROP DOWNS'!$L$3),0,IF('#2 - Sample and Action Tracker'!$V219='HIDE DROP DOWNS'!$M$5,1,0))</f>
        <v>0</v>
      </c>
      <c r="AA210" s="45"/>
    </row>
    <row r="211" spans="6:27" x14ac:dyDescent="0.25">
      <c r="F211" s="3" t="str">
        <f>IF('#2 - Sample and Action Tracker'!F220="","",'#2 - Sample and Action Tracker'!F220)</f>
        <v/>
      </c>
      <c r="G211">
        <f>IF(AND('#2 - Sample and Action Tracker'!N220&lt;&gt;""),1,0)</f>
        <v>0</v>
      </c>
      <c r="H211" t="b">
        <f>IF(AND(OR('#2 - Sample and Action Tracker'!N220&gt;0,'#2 - Sample and Action Tracker'!N220=$E$3),'#2 - Sample and Action Tracker'!N220&lt;&gt;$E$2,'#2 - Sample and Action Tracker'!N220&lt;&gt;$E$4,'#2 - Sample and Action Tracker'!N220&lt;&gt;""), TRUE, FALSE)</f>
        <v>0</v>
      </c>
      <c r="I211" t="b">
        <f>IF(AND('#2 - Sample and Action Tracker'!N220&lt;&gt;$E$2,'#2 - Sample and Action Tracker'!N220&lt;&gt;$E$3,'#2 - Sample and Action Tracker'!N220&lt;&gt;$E$4,'#2 - Sample and Action Tracker'!N220&lt;&gt;""),IF('#2 - Sample and Action Tracker'!N220&gt;'#1 - Facility Info'!$D$24, TRUE, FALSE),FALSE)</f>
        <v>0</v>
      </c>
      <c r="R211" s="14">
        <f>IF(OR('#2 - Sample and Action Tracker'!Q220='HIDE DROP DOWNS'!$J$2,'#2 - Sample and Action Tracker'!Q220='HIDE DROP DOWNS'!$J$3),0,IF('#2 - Sample and Action Tracker'!R220='HIDE DROP DOWNS'!$M$3,1,0))</f>
        <v>0</v>
      </c>
      <c r="S211" s="14">
        <f>IF(OR('#2 - Sample and Action Tracker'!Q220='HIDE DROP DOWNS'!$J$2,'#2 - Sample and Action Tracker'!Q220='HIDE DROP DOWNS'!$J$3),0,IF('#2 - Sample and Action Tracker'!R220='HIDE DROP DOWNS'!$M$4,1,0))</f>
        <v>0</v>
      </c>
      <c r="T211" s="14">
        <f>IF(OR('#2 - Sample and Action Tracker'!$Q220='HIDE DROP DOWNS'!$J$2,'#2 - Sample and Action Tracker'!$Q220='HIDE DROP DOWNS'!$J$3),0,IF('#2 - Sample and Action Tracker'!$R220='HIDE DROP DOWNS'!$M$5,1,0))</f>
        <v>0</v>
      </c>
      <c r="U211" s="14">
        <f>IF(OR('#2 - Sample and Action Tracker'!$S220='HIDE DROP DOWNS'!$K$2,'#2 - Sample and Action Tracker'!$S220='HIDE DROP DOWNS'!$K$3),0,IF('#2 - Sample and Action Tracker'!$T220='HIDE DROP DOWNS'!$M$3,1,0))</f>
        <v>0</v>
      </c>
      <c r="V211" s="14">
        <f>IF(OR('#2 - Sample and Action Tracker'!$S220='HIDE DROP DOWNS'!$K$2,'#2 - Sample and Action Tracker'!$S220='HIDE DROP DOWNS'!$K$3),0,IF('#2 - Sample and Action Tracker'!$T220='HIDE DROP DOWNS'!$M$4,1,0))</f>
        <v>0</v>
      </c>
      <c r="W211" s="14">
        <f>IF(OR('#2 - Sample and Action Tracker'!$S220='HIDE DROP DOWNS'!$K$2,'#2 - Sample and Action Tracker'!$S220='HIDE DROP DOWNS'!$K$3),0,IF('#2 - Sample and Action Tracker'!$T220='HIDE DROP DOWNS'!$M$5,1,0))</f>
        <v>0</v>
      </c>
      <c r="X211" s="14">
        <f>IF(OR('#2 - Sample and Action Tracker'!$U220='HIDE DROP DOWNS'!$L$2,'#2 - Sample and Action Tracker'!$U220='HIDE DROP DOWNS'!$L$3),0,IF('#2 - Sample and Action Tracker'!$V220='HIDE DROP DOWNS'!$M$3,1,0))</f>
        <v>0</v>
      </c>
      <c r="Y211" s="14">
        <f>IF(OR('#2 - Sample and Action Tracker'!$U220='HIDE DROP DOWNS'!$L$2,'#2 - Sample and Action Tracker'!$U220='HIDE DROP DOWNS'!$L$3),0,IF('#2 - Sample and Action Tracker'!$V220='HIDE DROP DOWNS'!$M$4,1,0))</f>
        <v>0</v>
      </c>
      <c r="Z211" s="14">
        <f>IF(OR('#2 - Sample and Action Tracker'!$U220='HIDE DROP DOWNS'!$L$2,'#2 - Sample and Action Tracker'!$U220='HIDE DROP DOWNS'!$L$3),0,IF('#2 - Sample and Action Tracker'!$V220='HIDE DROP DOWNS'!$M$5,1,0))</f>
        <v>0</v>
      </c>
      <c r="AA211" s="45"/>
    </row>
    <row r="212" spans="6:27" x14ac:dyDescent="0.25">
      <c r="F212" s="3" t="str">
        <f>IF('#2 - Sample and Action Tracker'!F221="","",'#2 - Sample and Action Tracker'!F221)</f>
        <v/>
      </c>
      <c r="G212">
        <f>IF(AND('#2 - Sample and Action Tracker'!N221&lt;&gt;""),1,0)</f>
        <v>0</v>
      </c>
      <c r="H212" t="b">
        <f>IF(AND(OR('#2 - Sample and Action Tracker'!N221&gt;0,'#2 - Sample and Action Tracker'!N221=$E$3),'#2 - Sample and Action Tracker'!N221&lt;&gt;$E$2,'#2 - Sample and Action Tracker'!N221&lt;&gt;$E$4,'#2 - Sample and Action Tracker'!N221&lt;&gt;""), TRUE, FALSE)</f>
        <v>0</v>
      </c>
      <c r="I212" t="b">
        <f>IF(AND('#2 - Sample and Action Tracker'!N221&lt;&gt;$E$2,'#2 - Sample and Action Tracker'!N221&lt;&gt;$E$3,'#2 - Sample and Action Tracker'!N221&lt;&gt;$E$4,'#2 - Sample and Action Tracker'!N221&lt;&gt;""),IF('#2 - Sample and Action Tracker'!N221&gt;'#1 - Facility Info'!$D$24, TRUE, FALSE),FALSE)</f>
        <v>0</v>
      </c>
      <c r="R212" s="14">
        <f>IF(OR('#2 - Sample and Action Tracker'!Q221='HIDE DROP DOWNS'!$J$2,'#2 - Sample and Action Tracker'!Q221='HIDE DROP DOWNS'!$J$3),0,IF('#2 - Sample and Action Tracker'!R221='HIDE DROP DOWNS'!$M$3,1,0))</f>
        <v>0</v>
      </c>
      <c r="S212" s="14">
        <f>IF(OR('#2 - Sample and Action Tracker'!Q221='HIDE DROP DOWNS'!$J$2,'#2 - Sample and Action Tracker'!Q221='HIDE DROP DOWNS'!$J$3),0,IF('#2 - Sample and Action Tracker'!R221='HIDE DROP DOWNS'!$M$4,1,0))</f>
        <v>0</v>
      </c>
      <c r="T212" s="14">
        <f>IF(OR('#2 - Sample and Action Tracker'!$Q221='HIDE DROP DOWNS'!$J$2,'#2 - Sample and Action Tracker'!$Q221='HIDE DROP DOWNS'!$J$3),0,IF('#2 - Sample and Action Tracker'!$R221='HIDE DROP DOWNS'!$M$5,1,0))</f>
        <v>0</v>
      </c>
      <c r="U212" s="14">
        <f>IF(OR('#2 - Sample and Action Tracker'!$S221='HIDE DROP DOWNS'!$K$2,'#2 - Sample and Action Tracker'!$S221='HIDE DROP DOWNS'!$K$3),0,IF('#2 - Sample and Action Tracker'!$T221='HIDE DROP DOWNS'!$M$3,1,0))</f>
        <v>0</v>
      </c>
      <c r="V212" s="14">
        <f>IF(OR('#2 - Sample and Action Tracker'!$S221='HIDE DROP DOWNS'!$K$2,'#2 - Sample and Action Tracker'!$S221='HIDE DROP DOWNS'!$K$3),0,IF('#2 - Sample and Action Tracker'!$T221='HIDE DROP DOWNS'!$M$4,1,0))</f>
        <v>0</v>
      </c>
      <c r="W212" s="14">
        <f>IF(OR('#2 - Sample and Action Tracker'!$S221='HIDE DROP DOWNS'!$K$2,'#2 - Sample and Action Tracker'!$S221='HIDE DROP DOWNS'!$K$3),0,IF('#2 - Sample and Action Tracker'!$T221='HIDE DROP DOWNS'!$M$5,1,0))</f>
        <v>0</v>
      </c>
      <c r="X212" s="14">
        <f>IF(OR('#2 - Sample and Action Tracker'!$U221='HIDE DROP DOWNS'!$L$2,'#2 - Sample and Action Tracker'!$U221='HIDE DROP DOWNS'!$L$3),0,IF('#2 - Sample and Action Tracker'!$V221='HIDE DROP DOWNS'!$M$3,1,0))</f>
        <v>0</v>
      </c>
      <c r="Y212" s="14">
        <f>IF(OR('#2 - Sample and Action Tracker'!$U221='HIDE DROP DOWNS'!$L$2,'#2 - Sample and Action Tracker'!$U221='HIDE DROP DOWNS'!$L$3),0,IF('#2 - Sample and Action Tracker'!$V221='HIDE DROP DOWNS'!$M$4,1,0))</f>
        <v>0</v>
      </c>
      <c r="Z212" s="14">
        <f>IF(OR('#2 - Sample and Action Tracker'!$U221='HIDE DROP DOWNS'!$L$2,'#2 - Sample and Action Tracker'!$U221='HIDE DROP DOWNS'!$L$3),0,IF('#2 - Sample and Action Tracker'!$V221='HIDE DROP DOWNS'!$M$5,1,0))</f>
        <v>0</v>
      </c>
      <c r="AA212" s="45"/>
    </row>
    <row r="213" spans="6:27" x14ac:dyDescent="0.25">
      <c r="F213" s="3" t="str">
        <f>IF('#2 - Sample and Action Tracker'!F222="","",'#2 - Sample and Action Tracker'!F222)</f>
        <v/>
      </c>
      <c r="G213">
        <f>IF(AND('#2 - Sample and Action Tracker'!N222&lt;&gt;""),1,0)</f>
        <v>0</v>
      </c>
      <c r="H213" t="b">
        <f>IF(AND(OR('#2 - Sample and Action Tracker'!N222&gt;0,'#2 - Sample and Action Tracker'!N222=$E$3),'#2 - Sample and Action Tracker'!N222&lt;&gt;$E$2,'#2 - Sample and Action Tracker'!N222&lt;&gt;$E$4,'#2 - Sample and Action Tracker'!N222&lt;&gt;""), TRUE, FALSE)</f>
        <v>0</v>
      </c>
      <c r="I213" t="b">
        <f>IF(AND('#2 - Sample and Action Tracker'!N222&lt;&gt;$E$2,'#2 - Sample and Action Tracker'!N222&lt;&gt;$E$3,'#2 - Sample and Action Tracker'!N222&lt;&gt;$E$4,'#2 - Sample and Action Tracker'!N222&lt;&gt;""),IF('#2 - Sample and Action Tracker'!N222&gt;'#1 - Facility Info'!$D$24, TRUE, FALSE),FALSE)</f>
        <v>0</v>
      </c>
      <c r="R213" s="14">
        <f>IF(OR('#2 - Sample and Action Tracker'!Q222='HIDE DROP DOWNS'!$J$2,'#2 - Sample and Action Tracker'!Q222='HIDE DROP DOWNS'!$J$3),0,IF('#2 - Sample and Action Tracker'!R222='HIDE DROP DOWNS'!$M$3,1,0))</f>
        <v>0</v>
      </c>
      <c r="S213" s="14">
        <f>IF(OR('#2 - Sample and Action Tracker'!Q222='HIDE DROP DOWNS'!$J$2,'#2 - Sample and Action Tracker'!Q222='HIDE DROP DOWNS'!$J$3),0,IF('#2 - Sample and Action Tracker'!R222='HIDE DROP DOWNS'!$M$4,1,0))</f>
        <v>0</v>
      </c>
      <c r="T213" s="14">
        <f>IF(OR('#2 - Sample and Action Tracker'!$Q222='HIDE DROP DOWNS'!$J$2,'#2 - Sample and Action Tracker'!$Q222='HIDE DROP DOWNS'!$J$3),0,IF('#2 - Sample and Action Tracker'!$R222='HIDE DROP DOWNS'!$M$5,1,0))</f>
        <v>0</v>
      </c>
      <c r="U213" s="14">
        <f>IF(OR('#2 - Sample and Action Tracker'!$S222='HIDE DROP DOWNS'!$K$2,'#2 - Sample and Action Tracker'!$S222='HIDE DROP DOWNS'!$K$3),0,IF('#2 - Sample and Action Tracker'!$T222='HIDE DROP DOWNS'!$M$3,1,0))</f>
        <v>0</v>
      </c>
      <c r="V213" s="14">
        <f>IF(OR('#2 - Sample and Action Tracker'!$S222='HIDE DROP DOWNS'!$K$2,'#2 - Sample and Action Tracker'!$S222='HIDE DROP DOWNS'!$K$3),0,IF('#2 - Sample and Action Tracker'!$T222='HIDE DROP DOWNS'!$M$4,1,0))</f>
        <v>0</v>
      </c>
      <c r="W213" s="14">
        <f>IF(OR('#2 - Sample and Action Tracker'!$S222='HIDE DROP DOWNS'!$K$2,'#2 - Sample and Action Tracker'!$S222='HIDE DROP DOWNS'!$K$3),0,IF('#2 - Sample and Action Tracker'!$T222='HIDE DROP DOWNS'!$M$5,1,0))</f>
        <v>0</v>
      </c>
      <c r="X213" s="14">
        <f>IF(OR('#2 - Sample and Action Tracker'!$U222='HIDE DROP DOWNS'!$L$2,'#2 - Sample and Action Tracker'!$U222='HIDE DROP DOWNS'!$L$3),0,IF('#2 - Sample and Action Tracker'!$V222='HIDE DROP DOWNS'!$M$3,1,0))</f>
        <v>0</v>
      </c>
      <c r="Y213" s="14">
        <f>IF(OR('#2 - Sample and Action Tracker'!$U222='HIDE DROP DOWNS'!$L$2,'#2 - Sample and Action Tracker'!$U222='HIDE DROP DOWNS'!$L$3),0,IF('#2 - Sample and Action Tracker'!$V222='HIDE DROP DOWNS'!$M$4,1,0))</f>
        <v>0</v>
      </c>
      <c r="Z213" s="14">
        <f>IF(OR('#2 - Sample and Action Tracker'!$U222='HIDE DROP DOWNS'!$L$2,'#2 - Sample and Action Tracker'!$U222='HIDE DROP DOWNS'!$L$3),0,IF('#2 - Sample and Action Tracker'!$V222='HIDE DROP DOWNS'!$M$5,1,0))</f>
        <v>0</v>
      </c>
      <c r="AA213" s="45"/>
    </row>
    <row r="214" spans="6:27" x14ac:dyDescent="0.25">
      <c r="F214" s="3" t="str">
        <f>IF('#2 - Sample and Action Tracker'!F223="","",'#2 - Sample and Action Tracker'!F223)</f>
        <v/>
      </c>
      <c r="G214">
        <f>IF(AND('#2 - Sample and Action Tracker'!N223&lt;&gt;""),1,0)</f>
        <v>0</v>
      </c>
      <c r="H214" t="b">
        <f>IF(AND(OR('#2 - Sample and Action Tracker'!N223&gt;0,'#2 - Sample and Action Tracker'!N223=$E$3),'#2 - Sample and Action Tracker'!N223&lt;&gt;$E$2,'#2 - Sample and Action Tracker'!N223&lt;&gt;$E$4,'#2 - Sample and Action Tracker'!N223&lt;&gt;""), TRUE, FALSE)</f>
        <v>0</v>
      </c>
      <c r="I214" t="b">
        <f>IF(AND('#2 - Sample and Action Tracker'!N223&lt;&gt;$E$2,'#2 - Sample and Action Tracker'!N223&lt;&gt;$E$3,'#2 - Sample and Action Tracker'!N223&lt;&gt;$E$4,'#2 - Sample and Action Tracker'!N223&lt;&gt;""),IF('#2 - Sample and Action Tracker'!N223&gt;'#1 - Facility Info'!$D$24, TRUE, FALSE),FALSE)</f>
        <v>0</v>
      </c>
      <c r="R214" s="14">
        <f>IF(OR('#2 - Sample and Action Tracker'!Q223='HIDE DROP DOWNS'!$J$2,'#2 - Sample and Action Tracker'!Q223='HIDE DROP DOWNS'!$J$3),0,IF('#2 - Sample and Action Tracker'!R223='HIDE DROP DOWNS'!$M$3,1,0))</f>
        <v>0</v>
      </c>
      <c r="S214" s="14">
        <f>IF(OR('#2 - Sample and Action Tracker'!Q223='HIDE DROP DOWNS'!$J$2,'#2 - Sample and Action Tracker'!Q223='HIDE DROP DOWNS'!$J$3),0,IF('#2 - Sample and Action Tracker'!R223='HIDE DROP DOWNS'!$M$4,1,0))</f>
        <v>0</v>
      </c>
      <c r="T214" s="14">
        <f>IF(OR('#2 - Sample and Action Tracker'!$Q223='HIDE DROP DOWNS'!$J$2,'#2 - Sample and Action Tracker'!$Q223='HIDE DROP DOWNS'!$J$3),0,IF('#2 - Sample and Action Tracker'!$R223='HIDE DROP DOWNS'!$M$5,1,0))</f>
        <v>0</v>
      </c>
      <c r="U214" s="14">
        <f>IF(OR('#2 - Sample and Action Tracker'!$S223='HIDE DROP DOWNS'!$K$2,'#2 - Sample and Action Tracker'!$S223='HIDE DROP DOWNS'!$K$3),0,IF('#2 - Sample and Action Tracker'!$T223='HIDE DROP DOWNS'!$M$3,1,0))</f>
        <v>0</v>
      </c>
      <c r="V214" s="14">
        <f>IF(OR('#2 - Sample and Action Tracker'!$S223='HIDE DROP DOWNS'!$K$2,'#2 - Sample and Action Tracker'!$S223='HIDE DROP DOWNS'!$K$3),0,IF('#2 - Sample and Action Tracker'!$T223='HIDE DROP DOWNS'!$M$4,1,0))</f>
        <v>0</v>
      </c>
      <c r="W214" s="14">
        <f>IF(OR('#2 - Sample and Action Tracker'!$S223='HIDE DROP DOWNS'!$K$2,'#2 - Sample and Action Tracker'!$S223='HIDE DROP DOWNS'!$K$3),0,IF('#2 - Sample and Action Tracker'!$T223='HIDE DROP DOWNS'!$M$5,1,0))</f>
        <v>0</v>
      </c>
      <c r="X214" s="14">
        <f>IF(OR('#2 - Sample and Action Tracker'!$U223='HIDE DROP DOWNS'!$L$2,'#2 - Sample and Action Tracker'!$U223='HIDE DROP DOWNS'!$L$3),0,IF('#2 - Sample and Action Tracker'!$V223='HIDE DROP DOWNS'!$M$3,1,0))</f>
        <v>0</v>
      </c>
      <c r="Y214" s="14">
        <f>IF(OR('#2 - Sample and Action Tracker'!$U223='HIDE DROP DOWNS'!$L$2,'#2 - Sample and Action Tracker'!$U223='HIDE DROP DOWNS'!$L$3),0,IF('#2 - Sample and Action Tracker'!$V223='HIDE DROP DOWNS'!$M$4,1,0))</f>
        <v>0</v>
      </c>
      <c r="Z214" s="14">
        <f>IF(OR('#2 - Sample and Action Tracker'!$U223='HIDE DROP DOWNS'!$L$2,'#2 - Sample and Action Tracker'!$U223='HIDE DROP DOWNS'!$L$3),0,IF('#2 - Sample and Action Tracker'!$V223='HIDE DROP DOWNS'!$M$5,1,0))</f>
        <v>0</v>
      </c>
      <c r="AA214" s="45"/>
    </row>
    <row r="215" spans="6:27" x14ac:dyDescent="0.25">
      <c r="F215" s="3" t="str">
        <f>IF('#2 - Sample and Action Tracker'!F224="","",'#2 - Sample and Action Tracker'!F224)</f>
        <v/>
      </c>
      <c r="G215">
        <f>IF(AND('#2 - Sample and Action Tracker'!N224&lt;&gt;""),1,0)</f>
        <v>0</v>
      </c>
      <c r="H215" t="b">
        <f>IF(AND(OR('#2 - Sample and Action Tracker'!N224&gt;0,'#2 - Sample and Action Tracker'!N224=$E$3),'#2 - Sample and Action Tracker'!N224&lt;&gt;$E$2,'#2 - Sample and Action Tracker'!N224&lt;&gt;$E$4,'#2 - Sample and Action Tracker'!N224&lt;&gt;""), TRUE, FALSE)</f>
        <v>0</v>
      </c>
      <c r="I215" t="b">
        <f>IF(AND('#2 - Sample and Action Tracker'!N224&lt;&gt;$E$2,'#2 - Sample and Action Tracker'!N224&lt;&gt;$E$3,'#2 - Sample and Action Tracker'!N224&lt;&gt;$E$4,'#2 - Sample and Action Tracker'!N224&lt;&gt;""),IF('#2 - Sample and Action Tracker'!N224&gt;'#1 - Facility Info'!$D$24, TRUE, FALSE),FALSE)</f>
        <v>0</v>
      </c>
      <c r="R215" s="14">
        <f>IF(OR('#2 - Sample and Action Tracker'!Q224='HIDE DROP DOWNS'!$J$2,'#2 - Sample and Action Tracker'!Q224='HIDE DROP DOWNS'!$J$3),0,IF('#2 - Sample and Action Tracker'!R224='HIDE DROP DOWNS'!$M$3,1,0))</f>
        <v>0</v>
      </c>
      <c r="S215" s="14">
        <f>IF(OR('#2 - Sample and Action Tracker'!Q224='HIDE DROP DOWNS'!$J$2,'#2 - Sample and Action Tracker'!Q224='HIDE DROP DOWNS'!$J$3),0,IF('#2 - Sample and Action Tracker'!R224='HIDE DROP DOWNS'!$M$4,1,0))</f>
        <v>0</v>
      </c>
      <c r="T215" s="14">
        <f>IF(OR('#2 - Sample and Action Tracker'!$Q224='HIDE DROP DOWNS'!$J$2,'#2 - Sample and Action Tracker'!$Q224='HIDE DROP DOWNS'!$J$3),0,IF('#2 - Sample and Action Tracker'!$R224='HIDE DROP DOWNS'!$M$5,1,0))</f>
        <v>0</v>
      </c>
      <c r="U215" s="14">
        <f>IF(OR('#2 - Sample and Action Tracker'!$S224='HIDE DROP DOWNS'!$K$2,'#2 - Sample and Action Tracker'!$S224='HIDE DROP DOWNS'!$K$3),0,IF('#2 - Sample and Action Tracker'!$T224='HIDE DROP DOWNS'!$M$3,1,0))</f>
        <v>0</v>
      </c>
      <c r="V215" s="14">
        <f>IF(OR('#2 - Sample and Action Tracker'!$S224='HIDE DROP DOWNS'!$K$2,'#2 - Sample and Action Tracker'!$S224='HIDE DROP DOWNS'!$K$3),0,IF('#2 - Sample and Action Tracker'!$T224='HIDE DROP DOWNS'!$M$4,1,0))</f>
        <v>0</v>
      </c>
      <c r="W215" s="14">
        <f>IF(OR('#2 - Sample and Action Tracker'!$S224='HIDE DROP DOWNS'!$K$2,'#2 - Sample and Action Tracker'!$S224='HIDE DROP DOWNS'!$K$3),0,IF('#2 - Sample and Action Tracker'!$T224='HIDE DROP DOWNS'!$M$5,1,0))</f>
        <v>0</v>
      </c>
      <c r="X215" s="14">
        <f>IF(OR('#2 - Sample and Action Tracker'!$U224='HIDE DROP DOWNS'!$L$2,'#2 - Sample and Action Tracker'!$U224='HIDE DROP DOWNS'!$L$3),0,IF('#2 - Sample and Action Tracker'!$V224='HIDE DROP DOWNS'!$M$3,1,0))</f>
        <v>0</v>
      </c>
      <c r="Y215" s="14">
        <f>IF(OR('#2 - Sample and Action Tracker'!$U224='HIDE DROP DOWNS'!$L$2,'#2 - Sample and Action Tracker'!$U224='HIDE DROP DOWNS'!$L$3),0,IF('#2 - Sample and Action Tracker'!$V224='HIDE DROP DOWNS'!$M$4,1,0))</f>
        <v>0</v>
      </c>
      <c r="Z215" s="14">
        <f>IF(OR('#2 - Sample and Action Tracker'!$U224='HIDE DROP DOWNS'!$L$2,'#2 - Sample and Action Tracker'!$U224='HIDE DROP DOWNS'!$L$3),0,IF('#2 - Sample and Action Tracker'!$V224='HIDE DROP DOWNS'!$M$5,1,0))</f>
        <v>0</v>
      </c>
      <c r="AA215" s="45"/>
    </row>
    <row r="216" spans="6:27" x14ac:dyDescent="0.25">
      <c r="F216" s="3" t="str">
        <f>IF('#2 - Sample and Action Tracker'!F225="","",'#2 - Sample and Action Tracker'!F225)</f>
        <v/>
      </c>
      <c r="G216">
        <f>IF(AND('#2 - Sample and Action Tracker'!N225&lt;&gt;""),1,0)</f>
        <v>0</v>
      </c>
      <c r="H216" t="b">
        <f>IF(AND(OR('#2 - Sample and Action Tracker'!N225&gt;0,'#2 - Sample and Action Tracker'!N225=$E$3),'#2 - Sample and Action Tracker'!N225&lt;&gt;$E$2,'#2 - Sample and Action Tracker'!N225&lt;&gt;$E$4,'#2 - Sample and Action Tracker'!N225&lt;&gt;""), TRUE, FALSE)</f>
        <v>0</v>
      </c>
      <c r="I216" t="b">
        <f>IF(AND('#2 - Sample and Action Tracker'!N225&lt;&gt;$E$2,'#2 - Sample and Action Tracker'!N225&lt;&gt;$E$3,'#2 - Sample and Action Tracker'!N225&lt;&gt;$E$4,'#2 - Sample and Action Tracker'!N225&lt;&gt;""),IF('#2 - Sample and Action Tracker'!N225&gt;'#1 - Facility Info'!$D$24, TRUE, FALSE),FALSE)</f>
        <v>0</v>
      </c>
      <c r="R216" s="14">
        <f>IF(OR('#2 - Sample and Action Tracker'!Q225='HIDE DROP DOWNS'!$J$2,'#2 - Sample and Action Tracker'!Q225='HIDE DROP DOWNS'!$J$3),0,IF('#2 - Sample and Action Tracker'!R225='HIDE DROP DOWNS'!$M$3,1,0))</f>
        <v>0</v>
      </c>
      <c r="S216" s="14">
        <f>IF(OR('#2 - Sample and Action Tracker'!Q225='HIDE DROP DOWNS'!$J$2,'#2 - Sample and Action Tracker'!Q225='HIDE DROP DOWNS'!$J$3),0,IF('#2 - Sample and Action Tracker'!R225='HIDE DROP DOWNS'!$M$4,1,0))</f>
        <v>0</v>
      </c>
      <c r="T216" s="14">
        <f>IF(OR('#2 - Sample and Action Tracker'!$Q225='HIDE DROP DOWNS'!$J$2,'#2 - Sample and Action Tracker'!$Q225='HIDE DROP DOWNS'!$J$3),0,IF('#2 - Sample and Action Tracker'!$R225='HIDE DROP DOWNS'!$M$5,1,0))</f>
        <v>0</v>
      </c>
      <c r="U216" s="14">
        <f>IF(OR('#2 - Sample and Action Tracker'!$S225='HIDE DROP DOWNS'!$K$2,'#2 - Sample and Action Tracker'!$S225='HIDE DROP DOWNS'!$K$3),0,IF('#2 - Sample and Action Tracker'!$T225='HIDE DROP DOWNS'!$M$3,1,0))</f>
        <v>0</v>
      </c>
      <c r="V216" s="14">
        <f>IF(OR('#2 - Sample and Action Tracker'!$S225='HIDE DROP DOWNS'!$K$2,'#2 - Sample and Action Tracker'!$S225='HIDE DROP DOWNS'!$K$3),0,IF('#2 - Sample and Action Tracker'!$T225='HIDE DROP DOWNS'!$M$4,1,0))</f>
        <v>0</v>
      </c>
      <c r="W216" s="14">
        <f>IF(OR('#2 - Sample and Action Tracker'!$S225='HIDE DROP DOWNS'!$K$2,'#2 - Sample and Action Tracker'!$S225='HIDE DROP DOWNS'!$K$3),0,IF('#2 - Sample and Action Tracker'!$T225='HIDE DROP DOWNS'!$M$5,1,0))</f>
        <v>0</v>
      </c>
      <c r="X216" s="14">
        <f>IF(OR('#2 - Sample and Action Tracker'!$U225='HIDE DROP DOWNS'!$L$2,'#2 - Sample and Action Tracker'!$U225='HIDE DROP DOWNS'!$L$3),0,IF('#2 - Sample and Action Tracker'!$V225='HIDE DROP DOWNS'!$M$3,1,0))</f>
        <v>0</v>
      </c>
      <c r="Y216" s="14">
        <f>IF(OR('#2 - Sample and Action Tracker'!$U225='HIDE DROP DOWNS'!$L$2,'#2 - Sample and Action Tracker'!$U225='HIDE DROP DOWNS'!$L$3),0,IF('#2 - Sample and Action Tracker'!$V225='HIDE DROP DOWNS'!$M$4,1,0))</f>
        <v>0</v>
      </c>
      <c r="Z216" s="14">
        <f>IF(OR('#2 - Sample and Action Tracker'!$U225='HIDE DROP DOWNS'!$L$2,'#2 - Sample and Action Tracker'!$U225='HIDE DROP DOWNS'!$L$3),0,IF('#2 - Sample and Action Tracker'!$V225='HIDE DROP DOWNS'!$M$5,1,0))</f>
        <v>0</v>
      </c>
      <c r="AA216" s="45"/>
    </row>
    <row r="217" spans="6:27" x14ac:dyDescent="0.25">
      <c r="F217" s="3" t="str">
        <f>IF('#2 - Sample and Action Tracker'!F226="","",'#2 - Sample and Action Tracker'!F226)</f>
        <v/>
      </c>
      <c r="G217">
        <f>IF(AND('#2 - Sample and Action Tracker'!N226&lt;&gt;""),1,0)</f>
        <v>0</v>
      </c>
      <c r="H217" t="b">
        <f>IF(AND(OR('#2 - Sample and Action Tracker'!N226&gt;0,'#2 - Sample and Action Tracker'!N226=$E$3),'#2 - Sample and Action Tracker'!N226&lt;&gt;$E$2,'#2 - Sample and Action Tracker'!N226&lt;&gt;$E$4,'#2 - Sample and Action Tracker'!N226&lt;&gt;""), TRUE, FALSE)</f>
        <v>0</v>
      </c>
      <c r="I217" t="b">
        <f>IF(AND('#2 - Sample and Action Tracker'!N226&lt;&gt;$E$2,'#2 - Sample and Action Tracker'!N226&lt;&gt;$E$3,'#2 - Sample and Action Tracker'!N226&lt;&gt;$E$4,'#2 - Sample and Action Tracker'!N226&lt;&gt;""),IF('#2 - Sample and Action Tracker'!N226&gt;'#1 - Facility Info'!$D$24, TRUE, FALSE),FALSE)</f>
        <v>0</v>
      </c>
      <c r="R217" s="14">
        <f>IF(OR('#2 - Sample and Action Tracker'!Q226='HIDE DROP DOWNS'!$J$2,'#2 - Sample and Action Tracker'!Q226='HIDE DROP DOWNS'!$J$3),0,IF('#2 - Sample and Action Tracker'!R226='HIDE DROP DOWNS'!$M$3,1,0))</f>
        <v>0</v>
      </c>
      <c r="S217" s="14">
        <f>IF(OR('#2 - Sample and Action Tracker'!Q226='HIDE DROP DOWNS'!$J$2,'#2 - Sample and Action Tracker'!Q226='HIDE DROP DOWNS'!$J$3),0,IF('#2 - Sample and Action Tracker'!R226='HIDE DROP DOWNS'!$M$4,1,0))</f>
        <v>0</v>
      </c>
      <c r="T217" s="14">
        <f>IF(OR('#2 - Sample and Action Tracker'!$Q226='HIDE DROP DOWNS'!$J$2,'#2 - Sample and Action Tracker'!$Q226='HIDE DROP DOWNS'!$J$3),0,IF('#2 - Sample and Action Tracker'!$R226='HIDE DROP DOWNS'!$M$5,1,0))</f>
        <v>0</v>
      </c>
      <c r="U217" s="14">
        <f>IF(OR('#2 - Sample and Action Tracker'!$S226='HIDE DROP DOWNS'!$K$2,'#2 - Sample and Action Tracker'!$S226='HIDE DROP DOWNS'!$K$3),0,IF('#2 - Sample and Action Tracker'!$T226='HIDE DROP DOWNS'!$M$3,1,0))</f>
        <v>0</v>
      </c>
      <c r="V217" s="14">
        <f>IF(OR('#2 - Sample and Action Tracker'!$S226='HIDE DROP DOWNS'!$K$2,'#2 - Sample and Action Tracker'!$S226='HIDE DROP DOWNS'!$K$3),0,IF('#2 - Sample and Action Tracker'!$T226='HIDE DROP DOWNS'!$M$4,1,0))</f>
        <v>0</v>
      </c>
      <c r="W217" s="14">
        <f>IF(OR('#2 - Sample and Action Tracker'!$S226='HIDE DROP DOWNS'!$K$2,'#2 - Sample and Action Tracker'!$S226='HIDE DROP DOWNS'!$K$3),0,IF('#2 - Sample and Action Tracker'!$T226='HIDE DROP DOWNS'!$M$5,1,0))</f>
        <v>0</v>
      </c>
      <c r="X217" s="14">
        <f>IF(OR('#2 - Sample and Action Tracker'!$U226='HIDE DROP DOWNS'!$L$2,'#2 - Sample and Action Tracker'!$U226='HIDE DROP DOWNS'!$L$3),0,IF('#2 - Sample and Action Tracker'!$V226='HIDE DROP DOWNS'!$M$3,1,0))</f>
        <v>0</v>
      </c>
      <c r="Y217" s="14">
        <f>IF(OR('#2 - Sample and Action Tracker'!$U226='HIDE DROP DOWNS'!$L$2,'#2 - Sample and Action Tracker'!$U226='HIDE DROP DOWNS'!$L$3),0,IF('#2 - Sample and Action Tracker'!$V226='HIDE DROP DOWNS'!$M$4,1,0))</f>
        <v>0</v>
      </c>
      <c r="Z217" s="14">
        <f>IF(OR('#2 - Sample and Action Tracker'!$U226='HIDE DROP DOWNS'!$L$2,'#2 - Sample and Action Tracker'!$U226='HIDE DROP DOWNS'!$L$3),0,IF('#2 - Sample and Action Tracker'!$V226='HIDE DROP DOWNS'!$M$5,1,0))</f>
        <v>0</v>
      </c>
      <c r="AA217" s="45"/>
    </row>
    <row r="218" spans="6:27" x14ac:dyDescent="0.25">
      <c r="F218" s="3" t="str">
        <f>IF('#2 - Sample and Action Tracker'!F227="","",'#2 - Sample and Action Tracker'!F227)</f>
        <v/>
      </c>
      <c r="G218">
        <f>IF(AND('#2 - Sample and Action Tracker'!N227&lt;&gt;""),1,0)</f>
        <v>0</v>
      </c>
      <c r="H218" t="b">
        <f>IF(AND(OR('#2 - Sample and Action Tracker'!N227&gt;0,'#2 - Sample and Action Tracker'!N227=$E$3),'#2 - Sample and Action Tracker'!N227&lt;&gt;$E$2,'#2 - Sample and Action Tracker'!N227&lt;&gt;$E$4,'#2 - Sample and Action Tracker'!N227&lt;&gt;""), TRUE, FALSE)</f>
        <v>0</v>
      </c>
      <c r="I218" t="b">
        <f>IF(AND('#2 - Sample and Action Tracker'!N227&lt;&gt;$E$2,'#2 - Sample and Action Tracker'!N227&lt;&gt;$E$3,'#2 - Sample and Action Tracker'!N227&lt;&gt;$E$4,'#2 - Sample and Action Tracker'!N227&lt;&gt;""),IF('#2 - Sample and Action Tracker'!N227&gt;'#1 - Facility Info'!$D$24, TRUE, FALSE),FALSE)</f>
        <v>0</v>
      </c>
      <c r="R218" s="14">
        <f>IF(OR('#2 - Sample and Action Tracker'!Q227='HIDE DROP DOWNS'!$J$2,'#2 - Sample and Action Tracker'!Q227='HIDE DROP DOWNS'!$J$3),0,IF('#2 - Sample and Action Tracker'!R227='HIDE DROP DOWNS'!$M$3,1,0))</f>
        <v>0</v>
      </c>
      <c r="S218" s="14">
        <f>IF(OR('#2 - Sample and Action Tracker'!Q227='HIDE DROP DOWNS'!$J$2,'#2 - Sample and Action Tracker'!Q227='HIDE DROP DOWNS'!$J$3),0,IF('#2 - Sample and Action Tracker'!R227='HIDE DROP DOWNS'!$M$4,1,0))</f>
        <v>0</v>
      </c>
      <c r="T218" s="14">
        <f>IF(OR('#2 - Sample and Action Tracker'!$Q227='HIDE DROP DOWNS'!$J$2,'#2 - Sample and Action Tracker'!$Q227='HIDE DROP DOWNS'!$J$3),0,IF('#2 - Sample and Action Tracker'!$R227='HIDE DROP DOWNS'!$M$5,1,0))</f>
        <v>0</v>
      </c>
      <c r="U218" s="14">
        <f>IF(OR('#2 - Sample and Action Tracker'!$S227='HIDE DROP DOWNS'!$K$2,'#2 - Sample and Action Tracker'!$S227='HIDE DROP DOWNS'!$K$3),0,IF('#2 - Sample and Action Tracker'!$T227='HIDE DROP DOWNS'!$M$3,1,0))</f>
        <v>0</v>
      </c>
      <c r="V218" s="14">
        <f>IF(OR('#2 - Sample and Action Tracker'!$S227='HIDE DROP DOWNS'!$K$2,'#2 - Sample and Action Tracker'!$S227='HIDE DROP DOWNS'!$K$3),0,IF('#2 - Sample and Action Tracker'!$T227='HIDE DROP DOWNS'!$M$4,1,0))</f>
        <v>0</v>
      </c>
      <c r="W218" s="14">
        <f>IF(OR('#2 - Sample and Action Tracker'!$S227='HIDE DROP DOWNS'!$K$2,'#2 - Sample and Action Tracker'!$S227='HIDE DROP DOWNS'!$K$3),0,IF('#2 - Sample and Action Tracker'!$T227='HIDE DROP DOWNS'!$M$5,1,0))</f>
        <v>0</v>
      </c>
      <c r="X218" s="14">
        <f>IF(OR('#2 - Sample and Action Tracker'!$U227='HIDE DROP DOWNS'!$L$2,'#2 - Sample and Action Tracker'!$U227='HIDE DROP DOWNS'!$L$3),0,IF('#2 - Sample and Action Tracker'!$V227='HIDE DROP DOWNS'!$M$3,1,0))</f>
        <v>0</v>
      </c>
      <c r="Y218" s="14">
        <f>IF(OR('#2 - Sample and Action Tracker'!$U227='HIDE DROP DOWNS'!$L$2,'#2 - Sample and Action Tracker'!$U227='HIDE DROP DOWNS'!$L$3),0,IF('#2 - Sample and Action Tracker'!$V227='HIDE DROP DOWNS'!$M$4,1,0))</f>
        <v>0</v>
      </c>
      <c r="Z218" s="14">
        <f>IF(OR('#2 - Sample and Action Tracker'!$U227='HIDE DROP DOWNS'!$L$2,'#2 - Sample and Action Tracker'!$U227='HIDE DROP DOWNS'!$L$3),0,IF('#2 - Sample and Action Tracker'!$V227='HIDE DROP DOWNS'!$M$5,1,0))</f>
        <v>0</v>
      </c>
      <c r="AA218" s="45"/>
    </row>
    <row r="219" spans="6:27" x14ac:dyDescent="0.25">
      <c r="F219" s="3" t="str">
        <f>IF('#2 - Sample and Action Tracker'!F228="","",'#2 - Sample and Action Tracker'!F228)</f>
        <v/>
      </c>
      <c r="G219">
        <f>IF(AND('#2 - Sample and Action Tracker'!N228&lt;&gt;""),1,0)</f>
        <v>0</v>
      </c>
      <c r="H219" t="b">
        <f>IF(AND(OR('#2 - Sample and Action Tracker'!N228&gt;0,'#2 - Sample and Action Tracker'!N228=$E$3),'#2 - Sample and Action Tracker'!N228&lt;&gt;$E$2,'#2 - Sample and Action Tracker'!N228&lt;&gt;$E$4,'#2 - Sample and Action Tracker'!N228&lt;&gt;""), TRUE, FALSE)</f>
        <v>0</v>
      </c>
      <c r="I219" t="b">
        <f>IF(AND('#2 - Sample and Action Tracker'!N228&lt;&gt;$E$2,'#2 - Sample and Action Tracker'!N228&lt;&gt;$E$3,'#2 - Sample and Action Tracker'!N228&lt;&gt;$E$4,'#2 - Sample and Action Tracker'!N228&lt;&gt;""),IF('#2 - Sample and Action Tracker'!N228&gt;'#1 - Facility Info'!$D$24, TRUE, FALSE),FALSE)</f>
        <v>0</v>
      </c>
      <c r="R219" s="14">
        <f>IF(OR('#2 - Sample and Action Tracker'!Q228='HIDE DROP DOWNS'!$J$2,'#2 - Sample and Action Tracker'!Q228='HIDE DROP DOWNS'!$J$3),0,IF('#2 - Sample and Action Tracker'!R228='HIDE DROP DOWNS'!$M$3,1,0))</f>
        <v>0</v>
      </c>
      <c r="S219" s="14">
        <f>IF(OR('#2 - Sample and Action Tracker'!Q228='HIDE DROP DOWNS'!$J$2,'#2 - Sample and Action Tracker'!Q228='HIDE DROP DOWNS'!$J$3),0,IF('#2 - Sample and Action Tracker'!R228='HIDE DROP DOWNS'!$M$4,1,0))</f>
        <v>0</v>
      </c>
      <c r="T219" s="14">
        <f>IF(OR('#2 - Sample and Action Tracker'!$Q228='HIDE DROP DOWNS'!$J$2,'#2 - Sample and Action Tracker'!$Q228='HIDE DROP DOWNS'!$J$3),0,IF('#2 - Sample and Action Tracker'!$R228='HIDE DROP DOWNS'!$M$5,1,0))</f>
        <v>0</v>
      </c>
      <c r="U219" s="14">
        <f>IF(OR('#2 - Sample and Action Tracker'!$S228='HIDE DROP DOWNS'!$K$2,'#2 - Sample and Action Tracker'!$S228='HIDE DROP DOWNS'!$K$3),0,IF('#2 - Sample and Action Tracker'!$T228='HIDE DROP DOWNS'!$M$3,1,0))</f>
        <v>0</v>
      </c>
      <c r="V219" s="14">
        <f>IF(OR('#2 - Sample and Action Tracker'!$S228='HIDE DROP DOWNS'!$K$2,'#2 - Sample and Action Tracker'!$S228='HIDE DROP DOWNS'!$K$3),0,IF('#2 - Sample and Action Tracker'!$T228='HIDE DROP DOWNS'!$M$4,1,0))</f>
        <v>0</v>
      </c>
      <c r="W219" s="14">
        <f>IF(OR('#2 - Sample and Action Tracker'!$S228='HIDE DROP DOWNS'!$K$2,'#2 - Sample and Action Tracker'!$S228='HIDE DROP DOWNS'!$K$3),0,IF('#2 - Sample and Action Tracker'!$T228='HIDE DROP DOWNS'!$M$5,1,0))</f>
        <v>0</v>
      </c>
      <c r="X219" s="14">
        <f>IF(OR('#2 - Sample and Action Tracker'!$U228='HIDE DROP DOWNS'!$L$2,'#2 - Sample and Action Tracker'!$U228='HIDE DROP DOWNS'!$L$3),0,IF('#2 - Sample and Action Tracker'!$V228='HIDE DROP DOWNS'!$M$3,1,0))</f>
        <v>0</v>
      </c>
      <c r="Y219" s="14">
        <f>IF(OR('#2 - Sample and Action Tracker'!$U228='HIDE DROP DOWNS'!$L$2,'#2 - Sample and Action Tracker'!$U228='HIDE DROP DOWNS'!$L$3),0,IF('#2 - Sample and Action Tracker'!$V228='HIDE DROP DOWNS'!$M$4,1,0))</f>
        <v>0</v>
      </c>
      <c r="Z219" s="14">
        <f>IF(OR('#2 - Sample and Action Tracker'!$U228='HIDE DROP DOWNS'!$L$2,'#2 - Sample and Action Tracker'!$U228='HIDE DROP DOWNS'!$L$3),0,IF('#2 - Sample and Action Tracker'!$V228='HIDE DROP DOWNS'!$M$5,1,0))</f>
        <v>0</v>
      </c>
      <c r="AA219" s="45"/>
    </row>
    <row r="220" spans="6:27" x14ac:dyDescent="0.25">
      <c r="F220" s="3" t="str">
        <f>IF('#2 - Sample and Action Tracker'!F229="","",'#2 - Sample and Action Tracker'!F229)</f>
        <v/>
      </c>
      <c r="G220">
        <f>IF(AND('#2 - Sample and Action Tracker'!N229&lt;&gt;""),1,0)</f>
        <v>0</v>
      </c>
      <c r="H220" t="b">
        <f>IF(AND(OR('#2 - Sample and Action Tracker'!N229&gt;0,'#2 - Sample and Action Tracker'!N229=$E$3),'#2 - Sample and Action Tracker'!N229&lt;&gt;$E$2,'#2 - Sample and Action Tracker'!N229&lt;&gt;$E$4,'#2 - Sample and Action Tracker'!N229&lt;&gt;""), TRUE, FALSE)</f>
        <v>0</v>
      </c>
      <c r="I220" t="b">
        <f>IF(AND('#2 - Sample and Action Tracker'!N229&lt;&gt;$E$2,'#2 - Sample and Action Tracker'!N229&lt;&gt;$E$3,'#2 - Sample and Action Tracker'!N229&lt;&gt;$E$4,'#2 - Sample and Action Tracker'!N229&lt;&gt;""),IF('#2 - Sample and Action Tracker'!N229&gt;'#1 - Facility Info'!$D$24, TRUE, FALSE),FALSE)</f>
        <v>0</v>
      </c>
      <c r="R220" s="14">
        <f>IF(OR('#2 - Sample and Action Tracker'!Q229='HIDE DROP DOWNS'!$J$2,'#2 - Sample and Action Tracker'!Q229='HIDE DROP DOWNS'!$J$3),0,IF('#2 - Sample and Action Tracker'!R229='HIDE DROP DOWNS'!$M$3,1,0))</f>
        <v>0</v>
      </c>
      <c r="S220" s="14">
        <f>IF(OR('#2 - Sample and Action Tracker'!Q229='HIDE DROP DOWNS'!$J$2,'#2 - Sample and Action Tracker'!Q229='HIDE DROP DOWNS'!$J$3),0,IF('#2 - Sample and Action Tracker'!R229='HIDE DROP DOWNS'!$M$4,1,0))</f>
        <v>0</v>
      </c>
      <c r="T220" s="14">
        <f>IF(OR('#2 - Sample and Action Tracker'!$Q229='HIDE DROP DOWNS'!$J$2,'#2 - Sample and Action Tracker'!$Q229='HIDE DROP DOWNS'!$J$3),0,IF('#2 - Sample and Action Tracker'!$R229='HIDE DROP DOWNS'!$M$5,1,0))</f>
        <v>0</v>
      </c>
      <c r="U220" s="14">
        <f>IF(OR('#2 - Sample and Action Tracker'!$S229='HIDE DROP DOWNS'!$K$2,'#2 - Sample and Action Tracker'!$S229='HIDE DROP DOWNS'!$K$3),0,IF('#2 - Sample and Action Tracker'!$T229='HIDE DROP DOWNS'!$M$3,1,0))</f>
        <v>0</v>
      </c>
      <c r="V220" s="14">
        <f>IF(OR('#2 - Sample and Action Tracker'!$S229='HIDE DROP DOWNS'!$K$2,'#2 - Sample and Action Tracker'!$S229='HIDE DROP DOWNS'!$K$3),0,IF('#2 - Sample and Action Tracker'!$T229='HIDE DROP DOWNS'!$M$4,1,0))</f>
        <v>0</v>
      </c>
      <c r="W220" s="14">
        <f>IF(OR('#2 - Sample and Action Tracker'!$S229='HIDE DROP DOWNS'!$K$2,'#2 - Sample and Action Tracker'!$S229='HIDE DROP DOWNS'!$K$3),0,IF('#2 - Sample and Action Tracker'!$T229='HIDE DROP DOWNS'!$M$5,1,0))</f>
        <v>0</v>
      </c>
      <c r="X220" s="14">
        <f>IF(OR('#2 - Sample and Action Tracker'!$U229='HIDE DROP DOWNS'!$L$2,'#2 - Sample and Action Tracker'!$U229='HIDE DROP DOWNS'!$L$3),0,IF('#2 - Sample and Action Tracker'!$V229='HIDE DROP DOWNS'!$M$3,1,0))</f>
        <v>0</v>
      </c>
      <c r="Y220" s="14">
        <f>IF(OR('#2 - Sample and Action Tracker'!$U229='HIDE DROP DOWNS'!$L$2,'#2 - Sample and Action Tracker'!$U229='HIDE DROP DOWNS'!$L$3),0,IF('#2 - Sample and Action Tracker'!$V229='HIDE DROP DOWNS'!$M$4,1,0))</f>
        <v>0</v>
      </c>
      <c r="Z220" s="14">
        <f>IF(OR('#2 - Sample and Action Tracker'!$U229='HIDE DROP DOWNS'!$L$2,'#2 - Sample and Action Tracker'!$U229='HIDE DROP DOWNS'!$L$3),0,IF('#2 - Sample and Action Tracker'!$V229='HIDE DROP DOWNS'!$M$5,1,0))</f>
        <v>0</v>
      </c>
      <c r="AA220" s="45"/>
    </row>
    <row r="221" spans="6:27" x14ac:dyDescent="0.25">
      <c r="F221" s="3" t="str">
        <f>IF('#2 - Sample and Action Tracker'!F230="","",'#2 - Sample and Action Tracker'!F230)</f>
        <v/>
      </c>
      <c r="G221">
        <f>IF(AND('#2 - Sample and Action Tracker'!N230&lt;&gt;""),1,0)</f>
        <v>0</v>
      </c>
      <c r="H221" t="b">
        <f>IF(AND(OR('#2 - Sample and Action Tracker'!N230&gt;0,'#2 - Sample and Action Tracker'!N230=$E$3),'#2 - Sample and Action Tracker'!N230&lt;&gt;$E$2,'#2 - Sample and Action Tracker'!N230&lt;&gt;$E$4,'#2 - Sample and Action Tracker'!N230&lt;&gt;""), TRUE, FALSE)</f>
        <v>0</v>
      </c>
      <c r="I221" t="b">
        <f>IF(AND('#2 - Sample and Action Tracker'!N230&lt;&gt;$E$2,'#2 - Sample and Action Tracker'!N230&lt;&gt;$E$3,'#2 - Sample and Action Tracker'!N230&lt;&gt;$E$4,'#2 - Sample and Action Tracker'!N230&lt;&gt;""),IF('#2 - Sample and Action Tracker'!N230&gt;'#1 - Facility Info'!$D$24, TRUE, FALSE),FALSE)</f>
        <v>0</v>
      </c>
      <c r="R221" s="14">
        <f>IF(OR('#2 - Sample and Action Tracker'!Q230='HIDE DROP DOWNS'!$J$2,'#2 - Sample and Action Tracker'!Q230='HIDE DROP DOWNS'!$J$3),0,IF('#2 - Sample and Action Tracker'!R230='HIDE DROP DOWNS'!$M$3,1,0))</f>
        <v>0</v>
      </c>
      <c r="S221" s="14">
        <f>IF(OR('#2 - Sample and Action Tracker'!Q230='HIDE DROP DOWNS'!$J$2,'#2 - Sample and Action Tracker'!Q230='HIDE DROP DOWNS'!$J$3),0,IF('#2 - Sample and Action Tracker'!R230='HIDE DROP DOWNS'!$M$4,1,0))</f>
        <v>0</v>
      </c>
      <c r="T221" s="14">
        <f>IF(OR('#2 - Sample and Action Tracker'!$Q230='HIDE DROP DOWNS'!$J$2,'#2 - Sample and Action Tracker'!$Q230='HIDE DROP DOWNS'!$J$3),0,IF('#2 - Sample and Action Tracker'!$R230='HIDE DROP DOWNS'!$M$5,1,0))</f>
        <v>0</v>
      </c>
      <c r="U221" s="14">
        <f>IF(OR('#2 - Sample and Action Tracker'!$S230='HIDE DROP DOWNS'!$K$2,'#2 - Sample and Action Tracker'!$S230='HIDE DROP DOWNS'!$K$3),0,IF('#2 - Sample and Action Tracker'!$T230='HIDE DROP DOWNS'!$M$3,1,0))</f>
        <v>0</v>
      </c>
      <c r="V221" s="14">
        <f>IF(OR('#2 - Sample and Action Tracker'!$S230='HIDE DROP DOWNS'!$K$2,'#2 - Sample and Action Tracker'!$S230='HIDE DROP DOWNS'!$K$3),0,IF('#2 - Sample and Action Tracker'!$T230='HIDE DROP DOWNS'!$M$4,1,0))</f>
        <v>0</v>
      </c>
      <c r="W221" s="14">
        <f>IF(OR('#2 - Sample and Action Tracker'!$S230='HIDE DROP DOWNS'!$K$2,'#2 - Sample and Action Tracker'!$S230='HIDE DROP DOWNS'!$K$3),0,IF('#2 - Sample and Action Tracker'!$T230='HIDE DROP DOWNS'!$M$5,1,0))</f>
        <v>0</v>
      </c>
      <c r="X221" s="14">
        <f>IF(OR('#2 - Sample and Action Tracker'!$U230='HIDE DROP DOWNS'!$L$2,'#2 - Sample and Action Tracker'!$U230='HIDE DROP DOWNS'!$L$3),0,IF('#2 - Sample and Action Tracker'!$V230='HIDE DROP DOWNS'!$M$3,1,0))</f>
        <v>0</v>
      </c>
      <c r="Y221" s="14">
        <f>IF(OR('#2 - Sample and Action Tracker'!$U230='HIDE DROP DOWNS'!$L$2,'#2 - Sample and Action Tracker'!$U230='HIDE DROP DOWNS'!$L$3),0,IF('#2 - Sample and Action Tracker'!$V230='HIDE DROP DOWNS'!$M$4,1,0))</f>
        <v>0</v>
      </c>
      <c r="Z221" s="14">
        <f>IF(OR('#2 - Sample and Action Tracker'!$U230='HIDE DROP DOWNS'!$L$2,'#2 - Sample and Action Tracker'!$U230='HIDE DROP DOWNS'!$L$3),0,IF('#2 - Sample and Action Tracker'!$V230='HIDE DROP DOWNS'!$M$5,1,0))</f>
        <v>0</v>
      </c>
      <c r="AA221" s="45"/>
    </row>
    <row r="222" spans="6:27" x14ac:dyDescent="0.25">
      <c r="F222" s="3" t="str">
        <f>IF('#2 - Sample and Action Tracker'!F231="","",'#2 - Sample and Action Tracker'!F231)</f>
        <v/>
      </c>
      <c r="G222">
        <f>IF(AND('#2 - Sample and Action Tracker'!N231&lt;&gt;""),1,0)</f>
        <v>0</v>
      </c>
      <c r="H222" t="b">
        <f>IF(AND(OR('#2 - Sample and Action Tracker'!N231&gt;0,'#2 - Sample and Action Tracker'!N231=$E$3),'#2 - Sample and Action Tracker'!N231&lt;&gt;$E$2,'#2 - Sample and Action Tracker'!N231&lt;&gt;$E$4,'#2 - Sample and Action Tracker'!N231&lt;&gt;""), TRUE, FALSE)</f>
        <v>0</v>
      </c>
      <c r="I222" t="b">
        <f>IF(AND('#2 - Sample and Action Tracker'!N231&lt;&gt;$E$2,'#2 - Sample and Action Tracker'!N231&lt;&gt;$E$3,'#2 - Sample and Action Tracker'!N231&lt;&gt;$E$4,'#2 - Sample and Action Tracker'!N231&lt;&gt;""),IF('#2 - Sample and Action Tracker'!N231&gt;'#1 - Facility Info'!$D$24, TRUE, FALSE),FALSE)</f>
        <v>0</v>
      </c>
      <c r="R222" s="14">
        <f>IF(OR('#2 - Sample and Action Tracker'!Q231='HIDE DROP DOWNS'!$J$2,'#2 - Sample and Action Tracker'!Q231='HIDE DROP DOWNS'!$J$3),0,IF('#2 - Sample and Action Tracker'!R231='HIDE DROP DOWNS'!$M$3,1,0))</f>
        <v>0</v>
      </c>
      <c r="S222" s="14">
        <f>IF(OR('#2 - Sample and Action Tracker'!Q231='HIDE DROP DOWNS'!$J$2,'#2 - Sample and Action Tracker'!Q231='HIDE DROP DOWNS'!$J$3),0,IF('#2 - Sample and Action Tracker'!R231='HIDE DROP DOWNS'!$M$4,1,0))</f>
        <v>0</v>
      </c>
      <c r="T222" s="14">
        <f>IF(OR('#2 - Sample and Action Tracker'!$Q231='HIDE DROP DOWNS'!$J$2,'#2 - Sample and Action Tracker'!$Q231='HIDE DROP DOWNS'!$J$3),0,IF('#2 - Sample and Action Tracker'!$R231='HIDE DROP DOWNS'!$M$5,1,0))</f>
        <v>0</v>
      </c>
      <c r="U222" s="14">
        <f>IF(OR('#2 - Sample and Action Tracker'!$S231='HIDE DROP DOWNS'!$K$2,'#2 - Sample and Action Tracker'!$S231='HIDE DROP DOWNS'!$K$3),0,IF('#2 - Sample and Action Tracker'!$T231='HIDE DROP DOWNS'!$M$3,1,0))</f>
        <v>0</v>
      </c>
      <c r="V222" s="14">
        <f>IF(OR('#2 - Sample and Action Tracker'!$S231='HIDE DROP DOWNS'!$K$2,'#2 - Sample and Action Tracker'!$S231='HIDE DROP DOWNS'!$K$3),0,IF('#2 - Sample and Action Tracker'!$T231='HIDE DROP DOWNS'!$M$4,1,0))</f>
        <v>0</v>
      </c>
      <c r="W222" s="14">
        <f>IF(OR('#2 - Sample and Action Tracker'!$S231='HIDE DROP DOWNS'!$K$2,'#2 - Sample and Action Tracker'!$S231='HIDE DROP DOWNS'!$K$3),0,IF('#2 - Sample and Action Tracker'!$T231='HIDE DROP DOWNS'!$M$5,1,0))</f>
        <v>0</v>
      </c>
      <c r="X222" s="14">
        <f>IF(OR('#2 - Sample and Action Tracker'!$U231='HIDE DROP DOWNS'!$L$2,'#2 - Sample and Action Tracker'!$U231='HIDE DROP DOWNS'!$L$3),0,IF('#2 - Sample and Action Tracker'!$V231='HIDE DROP DOWNS'!$M$3,1,0))</f>
        <v>0</v>
      </c>
      <c r="Y222" s="14">
        <f>IF(OR('#2 - Sample and Action Tracker'!$U231='HIDE DROP DOWNS'!$L$2,'#2 - Sample and Action Tracker'!$U231='HIDE DROP DOWNS'!$L$3),0,IF('#2 - Sample and Action Tracker'!$V231='HIDE DROP DOWNS'!$M$4,1,0))</f>
        <v>0</v>
      </c>
      <c r="Z222" s="14">
        <f>IF(OR('#2 - Sample and Action Tracker'!$U231='HIDE DROP DOWNS'!$L$2,'#2 - Sample and Action Tracker'!$U231='HIDE DROP DOWNS'!$L$3),0,IF('#2 - Sample and Action Tracker'!$V231='HIDE DROP DOWNS'!$M$5,1,0))</f>
        <v>0</v>
      </c>
      <c r="AA222" s="45"/>
    </row>
    <row r="223" spans="6:27" x14ac:dyDescent="0.25">
      <c r="F223" s="3" t="str">
        <f>IF('#2 - Sample and Action Tracker'!F232="","",'#2 - Sample and Action Tracker'!F232)</f>
        <v/>
      </c>
      <c r="G223">
        <f>IF(AND('#2 - Sample and Action Tracker'!N232&lt;&gt;""),1,0)</f>
        <v>0</v>
      </c>
      <c r="H223" t="b">
        <f>IF(AND(OR('#2 - Sample and Action Tracker'!N232&gt;0,'#2 - Sample and Action Tracker'!N232=$E$3),'#2 - Sample and Action Tracker'!N232&lt;&gt;$E$2,'#2 - Sample and Action Tracker'!N232&lt;&gt;$E$4,'#2 - Sample and Action Tracker'!N232&lt;&gt;""), TRUE, FALSE)</f>
        <v>0</v>
      </c>
      <c r="I223" t="b">
        <f>IF(AND('#2 - Sample and Action Tracker'!N232&lt;&gt;$E$2,'#2 - Sample and Action Tracker'!N232&lt;&gt;$E$3,'#2 - Sample and Action Tracker'!N232&lt;&gt;$E$4,'#2 - Sample and Action Tracker'!N232&lt;&gt;""),IF('#2 - Sample and Action Tracker'!N232&gt;'#1 - Facility Info'!$D$24, TRUE, FALSE),FALSE)</f>
        <v>0</v>
      </c>
      <c r="R223" s="14">
        <f>IF(OR('#2 - Sample and Action Tracker'!Q232='HIDE DROP DOWNS'!$J$2,'#2 - Sample and Action Tracker'!Q232='HIDE DROP DOWNS'!$J$3),0,IF('#2 - Sample and Action Tracker'!R232='HIDE DROP DOWNS'!$M$3,1,0))</f>
        <v>0</v>
      </c>
      <c r="S223" s="14">
        <f>IF(OR('#2 - Sample and Action Tracker'!Q232='HIDE DROP DOWNS'!$J$2,'#2 - Sample and Action Tracker'!Q232='HIDE DROP DOWNS'!$J$3),0,IF('#2 - Sample and Action Tracker'!R232='HIDE DROP DOWNS'!$M$4,1,0))</f>
        <v>0</v>
      </c>
      <c r="T223" s="14">
        <f>IF(OR('#2 - Sample and Action Tracker'!$Q232='HIDE DROP DOWNS'!$J$2,'#2 - Sample and Action Tracker'!$Q232='HIDE DROP DOWNS'!$J$3),0,IF('#2 - Sample and Action Tracker'!$R232='HIDE DROP DOWNS'!$M$5,1,0))</f>
        <v>0</v>
      </c>
      <c r="U223" s="14">
        <f>IF(OR('#2 - Sample and Action Tracker'!$S232='HIDE DROP DOWNS'!$K$2,'#2 - Sample and Action Tracker'!$S232='HIDE DROP DOWNS'!$K$3),0,IF('#2 - Sample and Action Tracker'!$T232='HIDE DROP DOWNS'!$M$3,1,0))</f>
        <v>0</v>
      </c>
      <c r="V223" s="14">
        <f>IF(OR('#2 - Sample and Action Tracker'!$S232='HIDE DROP DOWNS'!$K$2,'#2 - Sample and Action Tracker'!$S232='HIDE DROP DOWNS'!$K$3),0,IF('#2 - Sample and Action Tracker'!$T232='HIDE DROP DOWNS'!$M$4,1,0))</f>
        <v>0</v>
      </c>
      <c r="W223" s="14">
        <f>IF(OR('#2 - Sample and Action Tracker'!$S232='HIDE DROP DOWNS'!$K$2,'#2 - Sample and Action Tracker'!$S232='HIDE DROP DOWNS'!$K$3),0,IF('#2 - Sample and Action Tracker'!$T232='HIDE DROP DOWNS'!$M$5,1,0))</f>
        <v>0</v>
      </c>
      <c r="X223" s="14">
        <f>IF(OR('#2 - Sample and Action Tracker'!$U232='HIDE DROP DOWNS'!$L$2,'#2 - Sample and Action Tracker'!$U232='HIDE DROP DOWNS'!$L$3),0,IF('#2 - Sample and Action Tracker'!$V232='HIDE DROP DOWNS'!$M$3,1,0))</f>
        <v>0</v>
      </c>
      <c r="Y223" s="14">
        <f>IF(OR('#2 - Sample and Action Tracker'!$U232='HIDE DROP DOWNS'!$L$2,'#2 - Sample and Action Tracker'!$U232='HIDE DROP DOWNS'!$L$3),0,IF('#2 - Sample and Action Tracker'!$V232='HIDE DROP DOWNS'!$M$4,1,0))</f>
        <v>0</v>
      </c>
      <c r="Z223" s="14">
        <f>IF(OR('#2 - Sample and Action Tracker'!$U232='HIDE DROP DOWNS'!$L$2,'#2 - Sample and Action Tracker'!$U232='HIDE DROP DOWNS'!$L$3),0,IF('#2 - Sample and Action Tracker'!$V232='HIDE DROP DOWNS'!$M$5,1,0))</f>
        <v>0</v>
      </c>
      <c r="AA223" s="45"/>
    </row>
    <row r="224" spans="6:27" x14ac:dyDescent="0.25">
      <c r="F224" s="3" t="str">
        <f>IF('#2 - Sample and Action Tracker'!F233="","",'#2 - Sample and Action Tracker'!F233)</f>
        <v/>
      </c>
      <c r="G224">
        <f>IF(AND('#2 - Sample and Action Tracker'!N233&lt;&gt;""),1,0)</f>
        <v>0</v>
      </c>
      <c r="H224" t="b">
        <f>IF(AND(OR('#2 - Sample and Action Tracker'!N233&gt;0,'#2 - Sample and Action Tracker'!N233=$E$3),'#2 - Sample and Action Tracker'!N233&lt;&gt;$E$2,'#2 - Sample and Action Tracker'!N233&lt;&gt;$E$4,'#2 - Sample and Action Tracker'!N233&lt;&gt;""), TRUE, FALSE)</f>
        <v>0</v>
      </c>
      <c r="I224" t="b">
        <f>IF(AND('#2 - Sample and Action Tracker'!N233&lt;&gt;$E$2,'#2 - Sample and Action Tracker'!N233&lt;&gt;$E$3,'#2 - Sample and Action Tracker'!N233&lt;&gt;$E$4,'#2 - Sample and Action Tracker'!N233&lt;&gt;""),IF('#2 - Sample and Action Tracker'!N233&gt;'#1 - Facility Info'!$D$24, TRUE, FALSE),FALSE)</f>
        <v>0</v>
      </c>
      <c r="R224" s="14">
        <f>IF(OR('#2 - Sample and Action Tracker'!Q233='HIDE DROP DOWNS'!$J$2,'#2 - Sample and Action Tracker'!Q233='HIDE DROP DOWNS'!$J$3),0,IF('#2 - Sample and Action Tracker'!R233='HIDE DROP DOWNS'!$M$3,1,0))</f>
        <v>0</v>
      </c>
      <c r="S224" s="14">
        <f>IF(OR('#2 - Sample and Action Tracker'!Q233='HIDE DROP DOWNS'!$J$2,'#2 - Sample and Action Tracker'!Q233='HIDE DROP DOWNS'!$J$3),0,IF('#2 - Sample and Action Tracker'!R233='HIDE DROP DOWNS'!$M$4,1,0))</f>
        <v>0</v>
      </c>
      <c r="T224" s="14">
        <f>IF(OR('#2 - Sample and Action Tracker'!$Q233='HIDE DROP DOWNS'!$J$2,'#2 - Sample and Action Tracker'!$Q233='HIDE DROP DOWNS'!$J$3),0,IF('#2 - Sample and Action Tracker'!$R233='HIDE DROP DOWNS'!$M$5,1,0))</f>
        <v>0</v>
      </c>
      <c r="U224" s="14">
        <f>IF(OR('#2 - Sample and Action Tracker'!$S233='HIDE DROP DOWNS'!$K$2,'#2 - Sample and Action Tracker'!$S233='HIDE DROP DOWNS'!$K$3),0,IF('#2 - Sample and Action Tracker'!$T233='HIDE DROP DOWNS'!$M$3,1,0))</f>
        <v>0</v>
      </c>
      <c r="V224" s="14">
        <f>IF(OR('#2 - Sample and Action Tracker'!$S233='HIDE DROP DOWNS'!$K$2,'#2 - Sample and Action Tracker'!$S233='HIDE DROP DOWNS'!$K$3),0,IF('#2 - Sample and Action Tracker'!$T233='HIDE DROP DOWNS'!$M$4,1,0))</f>
        <v>0</v>
      </c>
      <c r="W224" s="14">
        <f>IF(OR('#2 - Sample and Action Tracker'!$S233='HIDE DROP DOWNS'!$K$2,'#2 - Sample and Action Tracker'!$S233='HIDE DROP DOWNS'!$K$3),0,IF('#2 - Sample and Action Tracker'!$T233='HIDE DROP DOWNS'!$M$5,1,0))</f>
        <v>0</v>
      </c>
      <c r="X224" s="14">
        <f>IF(OR('#2 - Sample and Action Tracker'!$U233='HIDE DROP DOWNS'!$L$2,'#2 - Sample and Action Tracker'!$U233='HIDE DROP DOWNS'!$L$3),0,IF('#2 - Sample and Action Tracker'!$V233='HIDE DROP DOWNS'!$M$3,1,0))</f>
        <v>0</v>
      </c>
      <c r="Y224" s="14">
        <f>IF(OR('#2 - Sample and Action Tracker'!$U233='HIDE DROP DOWNS'!$L$2,'#2 - Sample and Action Tracker'!$U233='HIDE DROP DOWNS'!$L$3),0,IF('#2 - Sample and Action Tracker'!$V233='HIDE DROP DOWNS'!$M$4,1,0))</f>
        <v>0</v>
      </c>
      <c r="Z224" s="14">
        <f>IF(OR('#2 - Sample and Action Tracker'!$U233='HIDE DROP DOWNS'!$L$2,'#2 - Sample and Action Tracker'!$U233='HIDE DROP DOWNS'!$L$3),0,IF('#2 - Sample and Action Tracker'!$V233='HIDE DROP DOWNS'!$M$5,1,0))</f>
        <v>0</v>
      </c>
      <c r="AA224" s="45"/>
    </row>
    <row r="225" spans="6:27" x14ac:dyDescent="0.25">
      <c r="F225" s="3" t="str">
        <f>IF('#2 - Sample and Action Tracker'!F234="","",'#2 - Sample and Action Tracker'!F234)</f>
        <v/>
      </c>
      <c r="G225">
        <f>IF(AND('#2 - Sample and Action Tracker'!N234&lt;&gt;""),1,0)</f>
        <v>0</v>
      </c>
      <c r="H225" t="b">
        <f>IF(AND(OR('#2 - Sample and Action Tracker'!N234&gt;0,'#2 - Sample and Action Tracker'!N234=$E$3),'#2 - Sample and Action Tracker'!N234&lt;&gt;$E$2,'#2 - Sample and Action Tracker'!N234&lt;&gt;$E$4,'#2 - Sample and Action Tracker'!N234&lt;&gt;""), TRUE, FALSE)</f>
        <v>0</v>
      </c>
      <c r="I225" t="b">
        <f>IF(AND('#2 - Sample and Action Tracker'!N234&lt;&gt;$E$2,'#2 - Sample and Action Tracker'!N234&lt;&gt;$E$3,'#2 - Sample and Action Tracker'!N234&lt;&gt;$E$4,'#2 - Sample and Action Tracker'!N234&lt;&gt;""),IF('#2 - Sample and Action Tracker'!N234&gt;'#1 - Facility Info'!$D$24, TRUE, FALSE),FALSE)</f>
        <v>0</v>
      </c>
      <c r="R225" s="14">
        <f>IF(OR('#2 - Sample and Action Tracker'!Q234='HIDE DROP DOWNS'!$J$2,'#2 - Sample and Action Tracker'!Q234='HIDE DROP DOWNS'!$J$3),0,IF('#2 - Sample and Action Tracker'!R234='HIDE DROP DOWNS'!$M$3,1,0))</f>
        <v>0</v>
      </c>
      <c r="S225" s="14">
        <f>IF(OR('#2 - Sample and Action Tracker'!Q234='HIDE DROP DOWNS'!$J$2,'#2 - Sample and Action Tracker'!Q234='HIDE DROP DOWNS'!$J$3),0,IF('#2 - Sample and Action Tracker'!R234='HIDE DROP DOWNS'!$M$4,1,0))</f>
        <v>0</v>
      </c>
      <c r="T225" s="14">
        <f>IF(OR('#2 - Sample and Action Tracker'!$Q234='HIDE DROP DOWNS'!$J$2,'#2 - Sample and Action Tracker'!$Q234='HIDE DROP DOWNS'!$J$3),0,IF('#2 - Sample and Action Tracker'!$R234='HIDE DROP DOWNS'!$M$5,1,0))</f>
        <v>0</v>
      </c>
      <c r="U225" s="14">
        <f>IF(OR('#2 - Sample and Action Tracker'!$S234='HIDE DROP DOWNS'!$K$2,'#2 - Sample and Action Tracker'!$S234='HIDE DROP DOWNS'!$K$3),0,IF('#2 - Sample and Action Tracker'!$T234='HIDE DROP DOWNS'!$M$3,1,0))</f>
        <v>0</v>
      </c>
      <c r="V225" s="14">
        <f>IF(OR('#2 - Sample and Action Tracker'!$S234='HIDE DROP DOWNS'!$K$2,'#2 - Sample and Action Tracker'!$S234='HIDE DROP DOWNS'!$K$3),0,IF('#2 - Sample and Action Tracker'!$T234='HIDE DROP DOWNS'!$M$4,1,0))</f>
        <v>0</v>
      </c>
      <c r="W225" s="14">
        <f>IF(OR('#2 - Sample and Action Tracker'!$S234='HIDE DROP DOWNS'!$K$2,'#2 - Sample and Action Tracker'!$S234='HIDE DROP DOWNS'!$K$3),0,IF('#2 - Sample and Action Tracker'!$T234='HIDE DROP DOWNS'!$M$5,1,0))</f>
        <v>0</v>
      </c>
      <c r="X225" s="14">
        <f>IF(OR('#2 - Sample and Action Tracker'!$U234='HIDE DROP DOWNS'!$L$2,'#2 - Sample and Action Tracker'!$U234='HIDE DROP DOWNS'!$L$3),0,IF('#2 - Sample and Action Tracker'!$V234='HIDE DROP DOWNS'!$M$3,1,0))</f>
        <v>0</v>
      </c>
      <c r="Y225" s="14">
        <f>IF(OR('#2 - Sample and Action Tracker'!$U234='HIDE DROP DOWNS'!$L$2,'#2 - Sample and Action Tracker'!$U234='HIDE DROP DOWNS'!$L$3),0,IF('#2 - Sample and Action Tracker'!$V234='HIDE DROP DOWNS'!$M$4,1,0))</f>
        <v>0</v>
      </c>
      <c r="Z225" s="14">
        <f>IF(OR('#2 - Sample and Action Tracker'!$U234='HIDE DROP DOWNS'!$L$2,'#2 - Sample and Action Tracker'!$U234='HIDE DROP DOWNS'!$L$3),0,IF('#2 - Sample and Action Tracker'!$V234='HIDE DROP DOWNS'!$M$5,1,0))</f>
        <v>0</v>
      </c>
      <c r="AA225" s="45"/>
    </row>
    <row r="226" spans="6:27" x14ac:dyDescent="0.25">
      <c r="F226" s="3" t="str">
        <f>IF('#2 - Sample and Action Tracker'!F235="","",'#2 - Sample and Action Tracker'!F235)</f>
        <v/>
      </c>
      <c r="G226">
        <f>IF(AND('#2 - Sample and Action Tracker'!N235&lt;&gt;""),1,0)</f>
        <v>0</v>
      </c>
      <c r="H226" t="b">
        <f>IF(AND(OR('#2 - Sample and Action Tracker'!N235&gt;0,'#2 - Sample and Action Tracker'!N235=$E$3),'#2 - Sample and Action Tracker'!N235&lt;&gt;$E$2,'#2 - Sample and Action Tracker'!N235&lt;&gt;$E$4,'#2 - Sample and Action Tracker'!N235&lt;&gt;""), TRUE, FALSE)</f>
        <v>0</v>
      </c>
      <c r="I226" t="b">
        <f>IF(AND('#2 - Sample and Action Tracker'!N235&lt;&gt;$E$2,'#2 - Sample and Action Tracker'!N235&lt;&gt;$E$3,'#2 - Sample and Action Tracker'!N235&lt;&gt;$E$4,'#2 - Sample and Action Tracker'!N235&lt;&gt;""),IF('#2 - Sample and Action Tracker'!N235&gt;'#1 - Facility Info'!$D$24, TRUE, FALSE),FALSE)</f>
        <v>0</v>
      </c>
      <c r="R226" s="14">
        <f>IF(OR('#2 - Sample and Action Tracker'!Q235='HIDE DROP DOWNS'!$J$2,'#2 - Sample and Action Tracker'!Q235='HIDE DROP DOWNS'!$J$3),0,IF('#2 - Sample and Action Tracker'!R235='HIDE DROP DOWNS'!$M$3,1,0))</f>
        <v>0</v>
      </c>
      <c r="S226" s="14">
        <f>IF(OR('#2 - Sample and Action Tracker'!Q235='HIDE DROP DOWNS'!$J$2,'#2 - Sample and Action Tracker'!Q235='HIDE DROP DOWNS'!$J$3),0,IF('#2 - Sample and Action Tracker'!R235='HIDE DROP DOWNS'!$M$4,1,0))</f>
        <v>0</v>
      </c>
      <c r="T226" s="14">
        <f>IF(OR('#2 - Sample and Action Tracker'!$Q235='HIDE DROP DOWNS'!$J$2,'#2 - Sample and Action Tracker'!$Q235='HIDE DROP DOWNS'!$J$3),0,IF('#2 - Sample and Action Tracker'!$R235='HIDE DROP DOWNS'!$M$5,1,0))</f>
        <v>0</v>
      </c>
      <c r="U226" s="14">
        <f>IF(OR('#2 - Sample and Action Tracker'!$S235='HIDE DROP DOWNS'!$K$2,'#2 - Sample and Action Tracker'!$S235='HIDE DROP DOWNS'!$K$3),0,IF('#2 - Sample and Action Tracker'!$T235='HIDE DROP DOWNS'!$M$3,1,0))</f>
        <v>0</v>
      </c>
      <c r="V226" s="14">
        <f>IF(OR('#2 - Sample and Action Tracker'!$S235='HIDE DROP DOWNS'!$K$2,'#2 - Sample and Action Tracker'!$S235='HIDE DROP DOWNS'!$K$3),0,IF('#2 - Sample and Action Tracker'!$T235='HIDE DROP DOWNS'!$M$4,1,0))</f>
        <v>0</v>
      </c>
      <c r="W226" s="14">
        <f>IF(OR('#2 - Sample and Action Tracker'!$S235='HIDE DROP DOWNS'!$K$2,'#2 - Sample and Action Tracker'!$S235='HIDE DROP DOWNS'!$K$3),0,IF('#2 - Sample and Action Tracker'!$T235='HIDE DROP DOWNS'!$M$5,1,0))</f>
        <v>0</v>
      </c>
      <c r="X226" s="14">
        <f>IF(OR('#2 - Sample and Action Tracker'!$U235='HIDE DROP DOWNS'!$L$2,'#2 - Sample and Action Tracker'!$U235='HIDE DROP DOWNS'!$L$3),0,IF('#2 - Sample and Action Tracker'!$V235='HIDE DROP DOWNS'!$M$3,1,0))</f>
        <v>0</v>
      </c>
      <c r="Y226" s="14">
        <f>IF(OR('#2 - Sample and Action Tracker'!$U235='HIDE DROP DOWNS'!$L$2,'#2 - Sample and Action Tracker'!$U235='HIDE DROP DOWNS'!$L$3),0,IF('#2 - Sample and Action Tracker'!$V235='HIDE DROP DOWNS'!$M$4,1,0))</f>
        <v>0</v>
      </c>
      <c r="Z226" s="14">
        <f>IF(OR('#2 - Sample and Action Tracker'!$U235='HIDE DROP DOWNS'!$L$2,'#2 - Sample and Action Tracker'!$U235='HIDE DROP DOWNS'!$L$3),0,IF('#2 - Sample and Action Tracker'!$V235='HIDE DROP DOWNS'!$M$5,1,0))</f>
        <v>0</v>
      </c>
      <c r="AA226" s="45"/>
    </row>
    <row r="227" spans="6:27" x14ac:dyDescent="0.25">
      <c r="F227" s="3" t="str">
        <f>IF('#2 - Sample and Action Tracker'!F236="","",'#2 - Sample and Action Tracker'!F236)</f>
        <v/>
      </c>
      <c r="G227">
        <f>IF(AND('#2 - Sample and Action Tracker'!N236&lt;&gt;""),1,0)</f>
        <v>0</v>
      </c>
      <c r="H227" t="b">
        <f>IF(AND(OR('#2 - Sample and Action Tracker'!N236&gt;0,'#2 - Sample and Action Tracker'!N236=$E$3),'#2 - Sample and Action Tracker'!N236&lt;&gt;$E$2,'#2 - Sample and Action Tracker'!N236&lt;&gt;$E$4,'#2 - Sample and Action Tracker'!N236&lt;&gt;""), TRUE, FALSE)</f>
        <v>0</v>
      </c>
      <c r="I227" t="b">
        <f>IF(AND('#2 - Sample and Action Tracker'!N236&lt;&gt;$E$2,'#2 - Sample and Action Tracker'!N236&lt;&gt;$E$3,'#2 - Sample and Action Tracker'!N236&lt;&gt;$E$4,'#2 - Sample and Action Tracker'!N236&lt;&gt;""),IF('#2 - Sample and Action Tracker'!N236&gt;'#1 - Facility Info'!$D$24, TRUE, FALSE),FALSE)</f>
        <v>0</v>
      </c>
      <c r="R227" s="14">
        <f>IF(OR('#2 - Sample and Action Tracker'!Q236='HIDE DROP DOWNS'!$J$2,'#2 - Sample and Action Tracker'!Q236='HIDE DROP DOWNS'!$J$3),0,IF('#2 - Sample and Action Tracker'!R236='HIDE DROP DOWNS'!$M$3,1,0))</f>
        <v>0</v>
      </c>
      <c r="S227" s="14">
        <f>IF(OR('#2 - Sample and Action Tracker'!Q236='HIDE DROP DOWNS'!$J$2,'#2 - Sample and Action Tracker'!Q236='HIDE DROP DOWNS'!$J$3),0,IF('#2 - Sample and Action Tracker'!R236='HIDE DROP DOWNS'!$M$4,1,0))</f>
        <v>0</v>
      </c>
      <c r="T227" s="14">
        <f>IF(OR('#2 - Sample and Action Tracker'!$Q236='HIDE DROP DOWNS'!$J$2,'#2 - Sample and Action Tracker'!$Q236='HIDE DROP DOWNS'!$J$3),0,IF('#2 - Sample and Action Tracker'!$R236='HIDE DROP DOWNS'!$M$5,1,0))</f>
        <v>0</v>
      </c>
      <c r="U227" s="14">
        <f>IF(OR('#2 - Sample and Action Tracker'!$S236='HIDE DROP DOWNS'!$K$2,'#2 - Sample and Action Tracker'!$S236='HIDE DROP DOWNS'!$K$3),0,IF('#2 - Sample and Action Tracker'!$T236='HIDE DROP DOWNS'!$M$3,1,0))</f>
        <v>0</v>
      </c>
      <c r="V227" s="14">
        <f>IF(OR('#2 - Sample and Action Tracker'!$S236='HIDE DROP DOWNS'!$K$2,'#2 - Sample and Action Tracker'!$S236='HIDE DROP DOWNS'!$K$3),0,IF('#2 - Sample and Action Tracker'!$T236='HIDE DROP DOWNS'!$M$4,1,0))</f>
        <v>0</v>
      </c>
      <c r="W227" s="14">
        <f>IF(OR('#2 - Sample and Action Tracker'!$S236='HIDE DROP DOWNS'!$K$2,'#2 - Sample and Action Tracker'!$S236='HIDE DROP DOWNS'!$K$3),0,IF('#2 - Sample and Action Tracker'!$T236='HIDE DROP DOWNS'!$M$5,1,0))</f>
        <v>0</v>
      </c>
      <c r="X227" s="14">
        <f>IF(OR('#2 - Sample and Action Tracker'!$U236='HIDE DROP DOWNS'!$L$2,'#2 - Sample and Action Tracker'!$U236='HIDE DROP DOWNS'!$L$3),0,IF('#2 - Sample and Action Tracker'!$V236='HIDE DROP DOWNS'!$M$3,1,0))</f>
        <v>0</v>
      </c>
      <c r="Y227" s="14">
        <f>IF(OR('#2 - Sample and Action Tracker'!$U236='HIDE DROP DOWNS'!$L$2,'#2 - Sample and Action Tracker'!$U236='HIDE DROP DOWNS'!$L$3),0,IF('#2 - Sample and Action Tracker'!$V236='HIDE DROP DOWNS'!$M$4,1,0))</f>
        <v>0</v>
      </c>
      <c r="Z227" s="14">
        <f>IF(OR('#2 - Sample and Action Tracker'!$U236='HIDE DROP DOWNS'!$L$2,'#2 - Sample and Action Tracker'!$U236='HIDE DROP DOWNS'!$L$3),0,IF('#2 - Sample and Action Tracker'!$V236='HIDE DROP DOWNS'!$M$5,1,0))</f>
        <v>0</v>
      </c>
      <c r="AA227" s="45"/>
    </row>
    <row r="228" spans="6:27" x14ac:dyDescent="0.25">
      <c r="F228" s="3" t="str">
        <f>IF('#2 - Sample and Action Tracker'!F237="","",'#2 - Sample and Action Tracker'!F237)</f>
        <v/>
      </c>
      <c r="G228">
        <f>IF(AND('#2 - Sample and Action Tracker'!N237&lt;&gt;""),1,0)</f>
        <v>0</v>
      </c>
      <c r="H228" t="b">
        <f>IF(AND(OR('#2 - Sample and Action Tracker'!N237&gt;0,'#2 - Sample and Action Tracker'!N237=$E$3),'#2 - Sample and Action Tracker'!N237&lt;&gt;$E$2,'#2 - Sample and Action Tracker'!N237&lt;&gt;$E$4,'#2 - Sample and Action Tracker'!N237&lt;&gt;""), TRUE, FALSE)</f>
        <v>0</v>
      </c>
      <c r="I228" t="b">
        <f>IF(AND('#2 - Sample and Action Tracker'!N237&lt;&gt;$E$2,'#2 - Sample and Action Tracker'!N237&lt;&gt;$E$3,'#2 - Sample and Action Tracker'!N237&lt;&gt;$E$4,'#2 - Sample and Action Tracker'!N237&lt;&gt;""),IF('#2 - Sample and Action Tracker'!N237&gt;'#1 - Facility Info'!$D$24, TRUE, FALSE),FALSE)</f>
        <v>0</v>
      </c>
      <c r="R228" s="14">
        <f>IF(OR('#2 - Sample and Action Tracker'!Q237='HIDE DROP DOWNS'!$J$2,'#2 - Sample and Action Tracker'!Q237='HIDE DROP DOWNS'!$J$3),0,IF('#2 - Sample and Action Tracker'!R237='HIDE DROP DOWNS'!$M$3,1,0))</f>
        <v>0</v>
      </c>
      <c r="S228" s="14">
        <f>IF(OR('#2 - Sample and Action Tracker'!Q237='HIDE DROP DOWNS'!$J$2,'#2 - Sample and Action Tracker'!Q237='HIDE DROP DOWNS'!$J$3),0,IF('#2 - Sample and Action Tracker'!R237='HIDE DROP DOWNS'!$M$4,1,0))</f>
        <v>0</v>
      </c>
      <c r="T228" s="14">
        <f>IF(OR('#2 - Sample and Action Tracker'!$Q237='HIDE DROP DOWNS'!$J$2,'#2 - Sample and Action Tracker'!$Q237='HIDE DROP DOWNS'!$J$3),0,IF('#2 - Sample and Action Tracker'!$R237='HIDE DROP DOWNS'!$M$5,1,0))</f>
        <v>0</v>
      </c>
      <c r="U228" s="14">
        <f>IF(OR('#2 - Sample and Action Tracker'!$S237='HIDE DROP DOWNS'!$K$2,'#2 - Sample and Action Tracker'!$S237='HIDE DROP DOWNS'!$K$3),0,IF('#2 - Sample and Action Tracker'!$T237='HIDE DROP DOWNS'!$M$3,1,0))</f>
        <v>0</v>
      </c>
      <c r="V228" s="14">
        <f>IF(OR('#2 - Sample and Action Tracker'!$S237='HIDE DROP DOWNS'!$K$2,'#2 - Sample and Action Tracker'!$S237='HIDE DROP DOWNS'!$K$3),0,IF('#2 - Sample and Action Tracker'!$T237='HIDE DROP DOWNS'!$M$4,1,0))</f>
        <v>0</v>
      </c>
      <c r="W228" s="14">
        <f>IF(OR('#2 - Sample and Action Tracker'!$S237='HIDE DROP DOWNS'!$K$2,'#2 - Sample and Action Tracker'!$S237='HIDE DROP DOWNS'!$K$3),0,IF('#2 - Sample and Action Tracker'!$T237='HIDE DROP DOWNS'!$M$5,1,0))</f>
        <v>0</v>
      </c>
      <c r="X228" s="14">
        <f>IF(OR('#2 - Sample and Action Tracker'!$U237='HIDE DROP DOWNS'!$L$2,'#2 - Sample and Action Tracker'!$U237='HIDE DROP DOWNS'!$L$3),0,IF('#2 - Sample and Action Tracker'!$V237='HIDE DROP DOWNS'!$M$3,1,0))</f>
        <v>0</v>
      </c>
      <c r="Y228" s="14">
        <f>IF(OR('#2 - Sample and Action Tracker'!$U237='HIDE DROP DOWNS'!$L$2,'#2 - Sample and Action Tracker'!$U237='HIDE DROP DOWNS'!$L$3),0,IF('#2 - Sample and Action Tracker'!$V237='HIDE DROP DOWNS'!$M$4,1,0))</f>
        <v>0</v>
      </c>
      <c r="Z228" s="14">
        <f>IF(OR('#2 - Sample and Action Tracker'!$U237='HIDE DROP DOWNS'!$L$2,'#2 - Sample and Action Tracker'!$U237='HIDE DROP DOWNS'!$L$3),0,IF('#2 - Sample and Action Tracker'!$V237='HIDE DROP DOWNS'!$M$5,1,0))</f>
        <v>0</v>
      </c>
      <c r="AA228" s="45"/>
    </row>
    <row r="229" spans="6:27" x14ac:dyDescent="0.25">
      <c r="F229" s="3" t="str">
        <f>IF('#2 - Sample and Action Tracker'!F238="","",'#2 - Sample and Action Tracker'!F238)</f>
        <v/>
      </c>
      <c r="G229">
        <f>IF(AND('#2 - Sample and Action Tracker'!N238&lt;&gt;""),1,0)</f>
        <v>0</v>
      </c>
      <c r="H229" t="b">
        <f>IF(AND(OR('#2 - Sample and Action Tracker'!N238&gt;0,'#2 - Sample and Action Tracker'!N238=$E$3),'#2 - Sample and Action Tracker'!N238&lt;&gt;$E$2,'#2 - Sample and Action Tracker'!N238&lt;&gt;$E$4,'#2 - Sample and Action Tracker'!N238&lt;&gt;""), TRUE, FALSE)</f>
        <v>0</v>
      </c>
      <c r="I229" t="b">
        <f>IF(AND('#2 - Sample and Action Tracker'!N238&lt;&gt;$E$2,'#2 - Sample and Action Tracker'!N238&lt;&gt;$E$3,'#2 - Sample and Action Tracker'!N238&lt;&gt;$E$4,'#2 - Sample and Action Tracker'!N238&lt;&gt;""),IF('#2 - Sample and Action Tracker'!N238&gt;'#1 - Facility Info'!$D$24, TRUE, FALSE),FALSE)</f>
        <v>0</v>
      </c>
      <c r="R229" s="14">
        <f>IF(OR('#2 - Sample and Action Tracker'!Q238='HIDE DROP DOWNS'!$J$2,'#2 - Sample and Action Tracker'!Q238='HIDE DROP DOWNS'!$J$3),0,IF('#2 - Sample and Action Tracker'!R238='HIDE DROP DOWNS'!$M$3,1,0))</f>
        <v>0</v>
      </c>
      <c r="S229" s="14">
        <f>IF(OR('#2 - Sample and Action Tracker'!Q238='HIDE DROP DOWNS'!$J$2,'#2 - Sample and Action Tracker'!Q238='HIDE DROP DOWNS'!$J$3),0,IF('#2 - Sample and Action Tracker'!R238='HIDE DROP DOWNS'!$M$4,1,0))</f>
        <v>0</v>
      </c>
      <c r="T229" s="14">
        <f>IF(OR('#2 - Sample and Action Tracker'!$Q238='HIDE DROP DOWNS'!$J$2,'#2 - Sample and Action Tracker'!$Q238='HIDE DROP DOWNS'!$J$3),0,IF('#2 - Sample and Action Tracker'!$R238='HIDE DROP DOWNS'!$M$5,1,0))</f>
        <v>0</v>
      </c>
      <c r="U229" s="14">
        <f>IF(OR('#2 - Sample and Action Tracker'!$S238='HIDE DROP DOWNS'!$K$2,'#2 - Sample and Action Tracker'!$S238='HIDE DROP DOWNS'!$K$3),0,IF('#2 - Sample and Action Tracker'!$T238='HIDE DROP DOWNS'!$M$3,1,0))</f>
        <v>0</v>
      </c>
      <c r="V229" s="14">
        <f>IF(OR('#2 - Sample and Action Tracker'!$S238='HIDE DROP DOWNS'!$K$2,'#2 - Sample and Action Tracker'!$S238='HIDE DROP DOWNS'!$K$3),0,IF('#2 - Sample and Action Tracker'!$T238='HIDE DROP DOWNS'!$M$4,1,0))</f>
        <v>0</v>
      </c>
      <c r="W229" s="14">
        <f>IF(OR('#2 - Sample and Action Tracker'!$S238='HIDE DROP DOWNS'!$K$2,'#2 - Sample and Action Tracker'!$S238='HIDE DROP DOWNS'!$K$3),0,IF('#2 - Sample and Action Tracker'!$T238='HIDE DROP DOWNS'!$M$5,1,0))</f>
        <v>0</v>
      </c>
      <c r="X229" s="14">
        <f>IF(OR('#2 - Sample and Action Tracker'!$U238='HIDE DROP DOWNS'!$L$2,'#2 - Sample and Action Tracker'!$U238='HIDE DROP DOWNS'!$L$3),0,IF('#2 - Sample and Action Tracker'!$V238='HIDE DROP DOWNS'!$M$3,1,0))</f>
        <v>0</v>
      </c>
      <c r="Y229" s="14">
        <f>IF(OR('#2 - Sample and Action Tracker'!$U238='HIDE DROP DOWNS'!$L$2,'#2 - Sample and Action Tracker'!$U238='HIDE DROP DOWNS'!$L$3),0,IF('#2 - Sample and Action Tracker'!$V238='HIDE DROP DOWNS'!$M$4,1,0))</f>
        <v>0</v>
      </c>
      <c r="Z229" s="14">
        <f>IF(OR('#2 - Sample and Action Tracker'!$U238='HIDE DROP DOWNS'!$L$2,'#2 - Sample and Action Tracker'!$U238='HIDE DROP DOWNS'!$L$3),0,IF('#2 - Sample and Action Tracker'!$V238='HIDE DROP DOWNS'!$M$5,1,0))</f>
        <v>0</v>
      </c>
      <c r="AA229" s="45"/>
    </row>
    <row r="230" spans="6:27" x14ac:dyDescent="0.25">
      <c r="F230" s="3" t="str">
        <f>IF('#2 - Sample and Action Tracker'!F239="","",'#2 - Sample and Action Tracker'!F239)</f>
        <v/>
      </c>
      <c r="G230">
        <f>IF(AND('#2 - Sample and Action Tracker'!N239&lt;&gt;""),1,0)</f>
        <v>0</v>
      </c>
      <c r="H230" t="b">
        <f>IF(AND(OR('#2 - Sample and Action Tracker'!N239&gt;0,'#2 - Sample and Action Tracker'!N239=$E$3),'#2 - Sample and Action Tracker'!N239&lt;&gt;$E$2,'#2 - Sample and Action Tracker'!N239&lt;&gt;$E$4,'#2 - Sample and Action Tracker'!N239&lt;&gt;""), TRUE, FALSE)</f>
        <v>0</v>
      </c>
      <c r="I230" t="b">
        <f>IF(AND('#2 - Sample and Action Tracker'!N239&lt;&gt;$E$2,'#2 - Sample and Action Tracker'!N239&lt;&gt;$E$3,'#2 - Sample and Action Tracker'!N239&lt;&gt;$E$4,'#2 - Sample and Action Tracker'!N239&lt;&gt;""),IF('#2 - Sample and Action Tracker'!N239&gt;'#1 - Facility Info'!$D$24, TRUE, FALSE),FALSE)</f>
        <v>0</v>
      </c>
      <c r="R230" s="14">
        <f>IF(OR('#2 - Sample and Action Tracker'!Q239='HIDE DROP DOWNS'!$J$2,'#2 - Sample and Action Tracker'!Q239='HIDE DROP DOWNS'!$J$3),0,IF('#2 - Sample and Action Tracker'!R239='HIDE DROP DOWNS'!$M$3,1,0))</f>
        <v>0</v>
      </c>
      <c r="S230" s="14">
        <f>IF(OR('#2 - Sample and Action Tracker'!Q239='HIDE DROP DOWNS'!$J$2,'#2 - Sample and Action Tracker'!Q239='HIDE DROP DOWNS'!$J$3),0,IF('#2 - Sample and Action Tracker'!R239='HIDE DROP DOWNS'!$M$4,1,0))</f>
        <v>0</v>
      </c>
      <c r="T230" s="14">
        <f>IF(OR('#2 - Sample and Action Tracker'!$Q239='HIDE DROP DOWNS'!$J$2,'#2 - Sample and Action Tracker'!$Q239='HIDE DROP DOWNS'!$J$3),0,IF('#2 - Sample and Action Tracker'!$R239='HIDE DROP DOWNS'!$M$5,1,0))</f>
        <v>0</v>
      </c>
      <c r="U230" s="14">
        <f>IF(OR('#2 - Sample and Action Tracker'!$S239='HIDE DROP DOWNS'!$K$2,'#2 - Sample and Action Tracker'!$S239='HIDE DROP DOWNS'!$K$3),0,IF('#2 - Sample and Action Tracker'!$T239='HIDE DROP DOWNS'!$M$3,1,0))</f>
        <v>0</v>
      </c>
      <c r="V230" s="14">
        <f>IF(OR('#2 - Sample and Action Tracker'!$S239='HIDE DROP DOWNS'!$K$2,'#2 - Sample and Action Tracker'!$S239='HIDE DROP DOWNS'!$K$3),0,IF('#2 - Sample and Action Tracker'!$T239='HIDE DROP DOWNS'!$M$4,1,0))</f>
        <v>0</v>
      </c>
      <c r="W230" s="14">
        <f>IF(OR('#2 - Sample and Action Tracker'!$S239='HIDE DROP DOWNS'!$K$2,'#2 - Sample and Action Tracker'!$S239='HIDE DROP DOWNS'!$K$3),0,IF('#2 - Sample and Action Tracker'!$T239='HIDE DROP DOWNS'!$M$5,1,0))</f>
        <v>0</v>
      </c>
      <c r="X230" s="14">
        <f>IF(OR('#2 - Sample and Action Tracker'!$U239='HIDE DROP DOWNS'!$L$2,'#2 - Sample and Action Tracker'!$U239='HIDE DROP DOWNS'!$L$3),0,IF('#2 - Sample and Action Tracker'!$V239='HIDE DROP DOWNS'!$M$3,1,0))</f>
        <v>0</v>
      </c>
      <c r="Y230" s="14">
        <f>IF(OR('#2 - Sample and Action Tracker'!$U239='HIDE DROP DOWNS'!$L$2,'#2 - Sample and Action Tracker'!$U239='HIDE DROP DOWNS'!$L$3),0,IF('#2 - Sample and Action Tracker'!$V239='HIDE DROP DOWNS'!$M$4,1,0))</f>
        <v>0</v>
      </c>
      <c r="Z230" s="14">
        <f>IF(OR('#2 - Sample and Action Tracker'!$U239='HIDE DROP DOWNS'!$L$2,'#2 - Sample and Action Tracker'!$U239='HIDE DROP DOWNS'!$L$3),0,IF('#2 - Sample and Action Tracker'!$V239='HIDE DROP DOWNS'!$M$5,1,0))</f>
        <v>0</v>
      </c>
      <c r="AA230" s="45"/>
    </row>
    <row r="231" spans="6:27" x14ac:dyDescent="0.25">
      <c r="F231" s="3" t="str">
        <f>IF('#2 - Sample and Action Tracker'!F240="","",'#2 - Sample and Action Tracker'!F240)</f>
        <v/>
      </c>
      <c r="G231">
        <f>IF(AND('#2 - Sample and Action Tracker'!N240&lt;&gt;""),1,0)</f>
        <v>0</v>
      </c>
      <c r="H231" t="b">
        <f>IF(AND(OR('#2 - Sample and Action Tracker'!N240&gt;0,'#2 - Sample and Action Tracker'!N240=$E$3),'#2 - Sample and Action Tracker'!N240&lt;&gt;$E$2,'#2 - Sample and Action Tracker'!N240&lt;&gt;$E$4,'#2 - Sample and Action Tracker'!N240&lt;&gt;""), TRUE, FALSE)</f>
        <v>0</v>
      </c>
      <c r="I231" t="b">
        <f>IF(AND('#2 - Sample and Action Tracker'!N240&lt;&gt;$E$2,'#2 - Sample and Action Tracker'!N240&lt;&gt;$E$3,'#2 - Sample and Action Tracker'!N240&lt;&gt;$E$4,'#2 - Sample and Action Tracker'!N240&lt;&gt;""),IF('#2 - Sample and Action Tracker'!N240&gt;'#1 - Facility Info'!$D$24, TRUE, FALSE),FALSE)</f>
        <v>0</v>
      </c>
      <c r="R231" s="14">
        <f>IF(OR('#2 - Sample and Action Tracker'!Q240='HIDE DROP DOWNS'!$J$2,'#2 - Sample and Action Tracker'!Q240='HIDE DROP DOWNS'!$J$3),0,IF('#2 - Sample and Action Tracker'!R240='HIDE DROP DOWNS'!$M$3,1,0))</f>
        <v>0</v>
      </c>
      <c r="S231" s="14">
        <f>IF(OR('#2 - Sample and Action Tracker'!Q240='HIDE DROP DOWNS'!$J$2,'#2 - Sample and Action Tracker'!Q240='HIDE DROP DOWNS'!$J$3),0,IF('#2 - Sample and Action Tracker'!R240='HIDE DROP DOWNS'!$M$4,1,0))</f>
        <v>0</v>
      </c>
      <c r="T231" s="14">
        <f>IF(OR('#2 - Sample and Action Tracker'!$Q240='HIDE DROP DOWNS'!$J$2,'#2 - Sample and Action Tracker'!$Q240='HIDE DROP DOWNS'!$J$3),0,IF('#2 - Sample and Action Tracker'!$R240='HIDE DROP DOWNS'!$M$5,1,0))</f>
        <v>0</v>
      </c>
      <c r="U231" s="14">
        <f>IF(OR('#2 - Sample and Action Tracker'!$S240='HIDE DROP DOWNS'!$K$2,'#2 - Sample and Action Tracker'!$S240='HIDE DROP DOWNS'!$K$3),0,IF('#2 - Sample and Action Tracker'!$T240='HIDE DROP DOWNS'!$M$3,1,0))</f>
        <v>0</v>
      </c>
      <c r="V231" s="14">
        <f>IF(OR('#2 - Sample and Action Tracker'!$S240='HIDE DROP DOWNS'!$K$2,'#2 - Sample and Action Tracker'!$S240='HIDE DROP DOWNS'!$K$3),0,IF('#2 - Sample and Action Tracker'!$T240='HIDE DROP DOWNS'!$M$4,1,0))</f>
        <v>0</v>
      </c>
      <c r="W231" s="14">
        <f>IF(OR('#2 - Sample and Action Tracker'!$S240='HIDE DROP DOWNS'!$K$2,'#2 - Sample and Action Tracker'!$S240='HIDE DROP DOWNS'!$K$3),0,IF('#2 - Sample and Action Tracker'!$T240='HIDE DROP DOWNS'!$M$5,1,0))</f>
        <v>0</v>
      </c>
      <c r="X231" s="14">
        <f>IF(OR('#2 - Sample and Action Tracker'!$U240='HIDE DROP DOWNS'!$L$2,'#2 - Sample and Action Tracker'!$U240='HIDE DROP DOWNS'!$L$3),0,IF('#2 - Sample and Action Tracker'!$V240='HIDE DROP DOWNS'!$M$3,1,0))</f>
        <v>0</v>
      </c>
      <c r="Y231" s="14">
        <f>IF(OR('#2 - Sample and Action Tracker'!$U240='HIDE DROP DOWNS'!$L$2,'#2 - Sample and Action Tracker'!$U240='HIDE DROP DOWNS'!$L$3),0,IF('#2 - Sample and Action Tracker'!$V240='HIDE DROP DOWNS'!$M$4,1,0))</f>
        <v>0</v>
      </c>
      <c r="Z231" s="14">
        <f>IF(OR('#2 - Sample and Action Tracker'!$U240='HIDE DROP DOWNS'!$L$2,'#2 - Sample and Action Tracker'!$U240='HIDE DROP DOWNS'!$L$3),0,IF('#2 - Sample and Action Tracker'!$V240='HIDE DROP DOWNS'!$M$5,1,0))</f>
        <v>0</v>
      </c>
      <c r="AA231" s="45"/>
    </row>
    <row r="232" spans="6:27" x14ac:dyDescent="0.25">
      <c r="F232" s="3" t="str">
        <f>IF('#2 - Sample and Action Tracker'!F241="","",'#2 - Sample and Action Tracker'!F241)</f>
        <v/>
      </c>
      <c r="G232">
        <f>IF(AND('#2 - Sample and Action Tracker'!N241&lt;&gt;""),1,0)</f>
        <v>0</v>
      </c>
      <c r="H232" t="b">
        <f>IF(AND(OR('#2 - Sample and Action Tracker'!N241&gt;0,'#2 - Sample and Action Tracker'!N241=$E$3),'#2 - Sample and Action Tracker'!N241&lt;&gt;$E$2,'#2 - Sample and Action Tracker'!N241&lt;&gt;$E$4,'#2 - Sample and Action Tracker'!N241&lt;&gt;""), TRUE, FALSE)</f>
        <v>0</v>
      </c>
      <c r="I232" t="b">
        <f>IF(AND('#2 - Sample and Action Tracker'!N241&lt;&gt;$E$2,'#2 - Sample and Action Tracker'!N241&lt;&gt;$E$3,'#2 - Sample and Action Tracker'!N241&lt;&gt;$E$4,'#2 - Sample and Action Tracker'!N241&lt;&gt;""),IF('#2 - Sample and Action Tracker'!N241&gt;'#1 - Facility Info'!$D$24, TRUE, FALSE),FALSE)</f>
        <v>0</v>
      </c>
      <c r="R232" s="14">
        <f>IF(OR('#2 - Sample and Action Tracker'!Q241='HIDE DROP DOWNS'!$J$2,'#2 - Sample and Action Tracker'!Q241='HIDE DROP DOWNS'!$J$3),0,IF('#2 - Sample and Action Tracker'!R241='HIDE DROP DOWNS'!$M$3,1,0))</f>
        <v>0</v>
      </c>
      <c r="S232" s="14">
        <f>IF(OR('#2 - Sample and Action Tracker'!Q241='HIDE DROP DOWNS'!$J$2,'#2 - Sample and Action Tracker'!Q241='HIDE DROP DOWNS'!$J$3),0,IF('#2 - Sample and Action Tracker'!R241='HIDE DROP DOWNS'!$M$4,1,0))</f>
        <v>0</v>
      </c>
      <c r="T232" s="14">
        <f>IF(OR('#2 - Sample and Action Tracker'!$Q241='HIDE DROP DOWNS'!$J$2,'#2 - Sample and Action Tracker'!$Q241='HIDE DROP DOWNS'!$J$3),0,IF('#2 - Sample and Action Tracker'!$R241='HIDE DROP DOWNS'!$M$5,1,0))</f>
        <v>0</v>
      </c>
      <c r="U232" s="14">
        <f>IF(OR('#2 - Sample and Action Tracker'!$S241='HIDE DROP DOWNS'!$K$2,'#2 - Sample and Action Tracker'!$S241='HIDE DROP DOWNS'!$K$3),0,IF('#2 - Sample and Action Tracker'!$T241='HIDE DROP DOWNS'!$M$3,1,0))</f>
        <v>0</v>
      </c>
      <c r="V232" s="14">
        <f>IF(OR('#2 - Sample and Action Tracker'!$S241='HIDE DROP DOWNS'!$K$2,'#2 - Sample and Action Tracker'!$S241='HIDE DROP DOWNS'!$K$3),0,IF('#2 - Sample and Action Tracker'!$T241='HIDE DROP DOWNS'!$M$4,1,0))</f>
        <v>0</v>
      </c>
      <c r="W232" s="14">
        <f>IF(OR('#2 - Sample and Action Tracker'!$S241='HIDE DROP DOWNS'!$K$2,'#2 - Sample and Action Tracker'!$S241='HIDE DROP DOWNS'!$K$3),0,IF('#2 - Sample and Action Tracker'!$T241='HIDE DROP DOWNS'!$M$5,1,0))</f>
        <v>0</v>
      </c>
      <c r="X232" s="14">
        <f>IF(OR('#2 - Sample and Action Tracker'!$U241='HIDE DROP DOWNS'!$L$2,'#2 - Sample and Action Tracker'!$U241='HIDE DROP DOWNS'!$L$3),0,IF('#2 - Sample and Action Tracker'!$V241='HIDE DROP DOWNS'!$M$3,1,0))</f>
        <v>0</v>
      </c>
      <c r="Y232" s="14">
        <f>IF(OR('#2 - Sample and Action Tracker'!$U241='HIDE DROP DOWNS'!$L$2,'#2 - Sample and Action Tracker'!$U241='HIDE DROP DOWNS'!$L$3),0,IF('#2 - Sample and Action Tracker'!$V241='HIDE DROP DOWNS'!$M$4,1,0))</f>
        <v>0</v>
      </c>
      <c r="Z232" s="14">
        <f>IF(OR('#2 - Sample and Action Tracker'!$U241='HIDE DROP DOWNS'!$L$2,'#2 - Sample and Action Tracker'!$U241='HIDE DROP DOWNS'!$L$3),0,IF('#2 - Sample and Action Tracker'!$V241='HIDE DROP DOWNS'!$M$5,1,0))</f>
        <v>0</v>
      </c>
      <c r="AA232" s="45"/>
    </row>
    <row r="233" spans="6:27" x14ac:dyDescent="0.25">
      <c r="F233" s="3" t="str">
        <f>IF('#2 - Sample and Action Tracker'!F242="","",'#2 - Sample and Action Tracker'!F242)</f>
        <v/>
      </c>
      <c r="G233">
        <f>IF(AND('#2 - Sample and Action Tracker'!N242&lt;&gt;""),1,0)</f>
        <v>0</v>
      </c>
      <c r="H233" t="b">
        <f>IF(AND(OR('#2 - Sample and Action Tracker'!N242&gt;0,'#2 - Sample and Action Tracker'!N242=$E$3),'#2 - Sample and Action Tracker'!N242&lt;&gt;$E$2,'#2 - Sample and Action Tracker'!N242&lt;&gt;$E$4,'#2 - Sample and Action Tracker'!N242&lt;&gt;""), TRUE, FALSE)</f>
        <v>0</v>
      </c>
      <c r="I233" t="b">
        <f>IF(AND('#2 - Sample and Action Tracker'!N242&lt;&gt;$E$2,'#2 - Sample and Action Tracker'!N242&lt;&gt;$E$3,'#2 - Sample and Action Tracker'!N242&lt;&gt;$E$4,'#2 - Sample and Action Tracker'!N242&lt;&gt;""),IF('#2 - Sample and Action Tracker'!N242&gt;'#1 - Facility Info'!$D$24, TRUE, FALSE),FALSE)</f>
        <v>0</v>
      </c>
      <c r="R233" s="14">
        <f>IF(OR('#2 - Sample and Action Tracker'!Q242='HIDE DROP DOWNS'!$J$2,'#2 - Sample and Action Tracker'!Q242='HIDE DROP DOWNS'!$J$3),0,IF('#2 - Sample and Action Tracker'!R242='HIDE DROP DOWNS'!$M$3,1,0))</f>
        <v>0</v>
      </c>
      <c r="S233" s="14">
        <f>IF(OR('#2 - Sample and Action Tracker'!Q242='HIDE DROP DOWNS'!$J$2,'#2 - Sample and Action Tracker'!Q242='HIDE DROP DOWNS'!$J$3),0,IF('#2 - Sample and Action Tracker'!R242='HIDE DROP DOWNS'!$M$4,1,0))</f>
        <v>0</v>
      </c>
      <c r="T233" s="14">
        <f>IF(OR('#2 - Sample and Action Tracker'!$Q242='HIDE DROP DOWNS'!$J$2,'#2 - Sample and Action Tracker'!$Q242='HIDE DROP DOWNS'!$J$3),0,IF('#2 - Sample and Action Tracker'!$R242='HIDE DROP DOWNS'!$M$5,1,0))</f>
        <v>0</v>
      </c>
      <c r="U233" s="14">
        <f>IF(OR('#2 - Sample and Action Tracker'!$S242='HIDE DROP DOWNS'!$K$2,'#2 - Sample and Action Tracker'!$S242='HIDE DROP DOWNS'!$K$3),0,IF('#2 - Sample and Action Tracker'!$T242='HIDE DROP DOWNS'!$M$3,1,0))</f>
        <v>0</v>
      </c>
      <c r="V233" s="14">
        <f>IF(OR('#2 - Sample and Action Tracker'!$S242='HIDE DROP DOWNS'!$K$2,'#2 - Sample and Action Tracker'!$S242='HIDE DROP DOWNS'!$K$3),0,IF('#2 - Sample and Action Tracker'!$T242='HIDE DROP DOWNS'!$M$4,1,0))</f>
        <v>0</v>
      </c>
      <c r="W233" s="14">
        <f>IF(OR('#2 - Sample and Action Tracker'!$S242='HIDE DROP DOWNS'!$K$2,'#2 - Sample and Action Tracker'!$S242='HIDE DROP DOWNS'!$K$3),0,IF('#2 - Sample and Action Tracker'!$T242='HIDE DROP DOWNS'!$M$5,1,0))</f>
        <v>0</v>
      </c>
      <c r="X233" s="14">
        <f>IF(OR('#2 - Sample and Action Tracker'!$U242='HIDE DROP DOWNS'!$L$2,'#2 - Sample and Action Tracker'!$U242='HIDE DROP DOWNS'!$L$3),0,IF('#2 - Sample and Action Tracker'!$V242='HIDE DROP DOWNS'!$M$3,1,0))</f>
        <v>0</v>
      </c>
      <c r="Y233" s="14">
        <f>IF(OR('#2 - Sample and Action Tracker'!$U242='HIDE DROP DOWNS'!$L$2,'#2 - Sample and Action Tracker'!$U242='HIDE DROP DOWNS'!$L$3),0,IF('#2 - Sample and Action Tracker'!$V242='HIDE DROP DOWNS'!$M$4,1,0))</f>
        <v>0</v>
      </c>
      <c r="Z233" s="14">
        <f>IF(OR('#2 - Sample and Action Tracker'!$U242='HIDE DROP DOWNS'!$L$2,'#2 - Sample and Action Tracker'!$U242='HIDE DROP DOWNS'!$L$3),0,IF('#2 - Sample and Action Tracker'!$V242='HIDE DROP DOWNS'!$M$5,1,0))</f>
        <v>0</v>
      </c>
      <c r="AA233" s="45"/>
    </row>
    <row r="234" spans="6:27" x14ac:dyDescent="0.25">
      <c r="F234" s="3" t="str">
        <f>IF('#2 - Sample and Action Tracker'!F243="","",'#2 - Sample and Action Tracker'!F243)</f>
        <v/>
      </c>
      <c r="G234">
        <f>IF(AND('#2 - Sample and Action Tracker'!N243&lt;&gt;""),1,0)</f>
        <v>0</v>
      </c>
      <c r="H234" t="b">
        <f>IF(AND(OR('#2 - Sample and Action Tracker'!N243&gt;0,'#2 - Sample and Action Tracker'!N243=$E$3),'#2 - Sample and Action Tracker'!N243&lt;&gt;$E$2,'#2 - Sample and Action Tracker'!N243&lt;&gt;$E$4,'#2 - Sample and Action Tracker'!N243&lt;&gt;""), TRUE, FALSE)</f>
        <v>0</v>
      </c>
      <c r="I234" t="b">
        <f>IF(AND('#2 - Sample and Action Tracker'!N243&lt;&gt;$E$2,'#2 - Sample and Action Tracker'!N243&lt;&gt;$E$3,'#2 - Sample and Action Tracker'!N243&lt;&gt;$E$4,'#2 - Sample and Action Tracker'!N243&lt;&gt;""),IF('#2 - Sample and Action Tracker'!N243&gt;'#1 - Facility Info'!$D$24, TRUE, FALSE),FALSE)</f>
        <v>0</v>
      </c>
      <c r="R234" s="14">
        <f>IF(OR('#2 - Sample and Action Tracker'!Q243='HIDE DROP DOWNS'!$J$2,'#2 - Sample and Action Tracker'!Q243='HIDE DROP DOWNS'!$J$3),0,IF('#2 - Sample and Action Tracker'!R243='HIDE DROP DOWNS'!$M$3,1,0))</f>
        <v>0</v>
      </c>
      <c r="S234" s="14">
        <f>IF(OR('#2 - Sample and Action Tracker'!Q243='HIDE DROP DOWNS'!$J$2,'#2 - Sample and Action Tracker'!Q243='HIDE DROP DOWNS'!$J$3),0,IF('#2 - Sample and Action Tracker'!R243='HIDE DROP DOWNS'!$M$4,1,0))</f>
        <v>0</v>
      </c>
      <c r="T234" s="14">
        <f>IF(OR('#2 - Sample and Action Tracker'!$Q243='HIDE DROP DOWNS'!$J$2,'#2 - Sample and Action Tracker'!$Q243='HIDE DROP DOWNS'!$J$3),0,IF('#2 - Sample and Action Tracker'!$R243='HIDE DROP DOWNS'!$M$5,1,0))</f>
        <v>0</v>
      </c>
      <c r="U234" s="14">
        <f>IF(OR('#2 - Sample and Action Tracker'!$S243='HIDE DROP DOWNS'!$K$2,'#2 - Sample and Action Tracker'!$S243='HIDE DROP DOWNS'!$K$3),0,IF('#2 - Sample and Action Tracker'!$T243='HIDE DROP DOWNS'!$M$3,1,0))</f>
        <v>0</v>
      </c>
      <c r="V234" s="14">
        <f>IF(OR('#2 - Sample and Action Tracker'!$S243='HIDE DROP DOWNS'!$K$2,'#2 - Sample and Action Tracker'!$S243='HIDE DROP DOWNS'!$K$3),0,IF('#2 - Sample and Action Tracker'!$T243='HIDE DROP DOWNS'!$M$4,1,0))</f>
        <v>0</v>
      </c>
      <c r="W234" s="14">
        <f>IF(OR('#2 - Sample and Action Tracker'!$S243='HIDE DROP DOWNS'!$K$2,'#2 - Sample and Action Tracker'!$S243='HIDE DROP DOWNS'!$K$3),0,IF('#2 - Sample and Action Tracker'!$T243='HIDE DROP DOWNS'!$M$5,1,0))</f>
        <v>0</v>
      </c>
      <c r="X234" s="14">
        <f>IF(OR('#2 - Sample and Action Tracker'!$U243='HIDE DROP DOWNS'!$L$2,'#2 - Sample and Action Tracker'!$U243='HIDE DROP DOWNS'!$L$3),0,IF('#2 - Sample and Action Tracker'!$V243='HIDE DROP DOWNS'!$M$3,1,0))</f>
        <v>0</v>
      </c>
      <c r="Y234" s="14">
        <f>IF(OR('#2 - Sample and Action Tracker'!$U243='HIDE DROP DOWNS'!$L$2,'#2 - Sample and Action Tracker'!$U243='HIDE DROP DOWNS'!$L$3),0,IF('#2 - Sample and Action Tracker'!$V243='HIDE DROP DOWNS'!$M$4,1,0))</f>
        <v>0</v>
      </c>
      <c r="Z234" s="14">
        <f>IF(OR('#2 - Sample and Action Tracker'!$U243='HIDE DROP DOWNS'!$L$2,'#2 - Sample and Action Tracker'!$U243='HIDE DROP DOWNS'!$L$3),0,IF('#2 - Sample and Action Tracker'!$V243='HIDE DROP DOWNS'!$M$5,1,0))</f>
        <v>0</v>
      </c>
      <c r="AA234" s="45"/>
    </row>
    <row r="235" spans="6:27" x14ac:dyDescent="0.25">
      <c r="F235" s="3" t="str">
        <f>IF('#2 - Sample and Action Tracker'!F244="","",'#2 - Sample and Action Tracker'!F244)</f>
        <v/>
      </c>
      <c r="G235">
        <f>IF(AND('#2 - Sample and Action Tracker'!N244&lt;&gt;""),1,0)</f>
        <v>0</v>
      </c>
      <c r="H235" t="b">
        <f>IF(AND(OR('#2 - Sample and Action Tracker'!N244&gt;0,'#2 - Sample and Action Tracker'!N244=$E$3),'#2 - Sample and Action Tracker'!N244&lt;&gt;$E$2,'#2 - Sample and Action Tracker'!N244&lt;&gt;$E$4,'#2 - Sample and Action Tracker'!N244&lt;&gt;""), TRUE, FALSE)</f>
        <v>0</v>
      </c>
      <c r="I235" t="b">
        <f>IF(AND('#2 - Sample and Action Tracker'!N244&lt;&gt;$E$2,'#2 - Sample and Action Tracker'!N244&lt;&gt;$E$3,'#2 - Sample and Action Tracker'!N244&lt;&gt;$E$4,'#2 - Sample and Action Tracker'!N244&lt;&gt;""),IF('#2 - Sample and Action Tracker'!N244&gt;'#1 - Facility Info'!$D$24, TRUE, FALSE),FALSE)</f>
        <v>0</v>
      </c>
      <c r="R235" s="14">
        <f>IF(OR('#2 - Sample and Action Tracker'!Q244='HIDE DROP DOWNS'!$J$2,'#2 - Sample and Action Tracker'!Q244='HIDE DROP DOWNS'!$J$3),0,IF('#2 - Sample and Action Tracker'!R244='HIDE DROP DOWNS'!$M$3,1,0))</f>
        <v>0</v>
      </c>
      <c r="S235" s="14">
        <f>IF(OR('#2 - Sample and Action Tracker'!Q244='HIDE DROP DOWNS'!$J$2,'#2 - Sample and Action Tracker'!Q244='HIDE DROP DOWNS'!$J$3),0,IF('#2 - Sample and Action Tracker'!R244='HIDE DROP DOWNS'!$M$4,1,0))</f>
        <v>0</v>
      </c>
      <c r="T235" s="14">
        <f>IF(OR('#2 - Sample and Action Tracker'!$Q244='HIDE DROP DOWNS'!$J$2,'#2 - Sample and Action Tracker'!$Q244='HIDE DROP DOWNS'!$J$3),0,IF('#2 - Sample and Action Tracker'!$R244='HIDE DROP DOWNS'!$M$5,1,0))</f>
        <v>0</v>
      </c>
      <c r="U235" s="14">
        <f>IF(OR('#2 - Sample and Action Tracker'!$S244='HIDE DROP DOWNS'!$K$2,'#2 - Sample and Action Tracker'!$S244='HIDE DROP DOWNS'!$K$3),0,IF('#2 - Sample and Action Tracker'!$T244='HIDE DROP DOWNS'!$M$3,1,0))</f>
        <v>0</v>
      </c>
      <c r="V235" s="14">
        <f>IF(OR('#2 - Sample and Action Tracker'!$S244='HIDE DROP DOWNS'!$K$2,'#2 - Sample and Action Tracker'!$S244='HIDE DROP DOWNS'!$K$3),0,IF('#2 - Sample and Action Tracker'!$T244='HIDE DROP DOWNS'!$M$4,1,0))</f>
        <v>0</v>
      </c>
      <c r="W235" s="14">
        <f>IF(OR('#2 - Sample and Action Tracker'!$S244='HIDE DROP DOWNS'!$K$2,'#2 - Sample and Action Tracker'!$S244='HIDE DROP DOWNS'!$K$3),0,IF('#2 - Sample and Action Tracker'!$T244='HIDE DROP DOWNS'!$M$5,1,0))</f>
        <v>0</v>
      </c>
      <c r="X235" s="14">
        <f>IF(OR('#2 - Sample and Action Tracker'!$U244='HIDE DROP DOWNS'!$L$2,'#2 - Sample and Action Tracker'!$U244='HIDE DROP DOWNS'!$L$3),0,IF('#2 - Sample and Action Tracker'!$V244='HIDE DROP DOWNS'!$M$3,1,0))</f>
        <v>0</v>
      </c>
      <c r="Y235" s="14">
        <f>IF(OR('#2 - Sample and Action Tracker'!$U244='HIDE DROP DOWNS'!$L$2,'#2 - Sample and Action Tracker'!$U244='HIDE DROP DOWNS'!$L$3),0,IF('#2 - Sample and Action Tracker'!$V244='HIDE DROP DOWNS'!$M$4,1,0))</f>
        <v>0</v>
      </c>
      <c r="Z235" s="14">
        <f>IF(OR('#2 - Sample and Action Tracker'!$U244='HIDE DROP DOWNS'!$L$2,'#2 - Sample and Action Tracker'!$U244='HIDE DROP DOWNS'!$L$3),0,IF('#2 - Sample and Action Tracker'!$V244='HIDE DROP DOWNS'!$M$5,1,0))</f>
        <v>0</v>
      </c>
      <c r="AA235" s="45"/>
    </row>
    <row r="236" spans="6:27" x14ac:dyDescent="0.25">
      <c r="F236" s="3" t="str">
        <f>IF('#2 - Sample and Action Tracker'!F245="","",'#2 - Sample and Action Tracker'!F245)</f>
        <v/>
      </c>
      <c r="G236">
        <f>IF(AND('#2 - Sample and Action Tracker'!N245&lt;&gt;""),1,0)</f>
        <v>0</v>
      </c>
      <c r="H236" t="b">
        <f>IF(AND(OR('#2 - Sample and Action Tracker'!N245&gt;0,'#2 - Sample and Action Tracker'!N245=$E$3),'#2 - Sample and Action Tracker'!N245&lt;&gt;$E$2,'#2 - Sample and Action Tracker'!N245&lt;&gt;$E$4,'#2 - Sample and Action Tracker'!N245&lt;&gt;""), TRUE, FALSE)</f>
        <v>0</v>
      </c>
      <c r="I236" t="b">
        <f>IF(AND('#2 - Sample and Action Tracker'!N245&lt;&gt;$E$2,'#2 - Sample and Action Tracker'!N245&lt;&gt;$E$3,'#2 - Sample and Action Tracker'!N245&lt;&gt;$E$4,'#2 - Sample and Action Tracker'!N245&lt;&gt;""),IF('#2 - Sample and Action Tracker'!N245&gt;'#1 - Facility Info'!$D$24, TRUE, FALSE),FALSE)</f>
        <v>0</v>
      </c>
      <c r="R236" s="14">
        <f>IF(OR('#2 - Sample and Action Tracker'!Q245='HIDE DROP DOWNS'!$J$2,'#2 - Sample and Action Tracker'!Q245='HIDE DROP DOWNS'!$J$3),0,IF('#2 - Sample and Action Tracker'!R245='HIDE DROP DOWNS'!$M$3,1,0))</f>
        <v>0</v>
      </c>
      <c r="S236" s="14">
        <f>IF(OR('#2 - Sample and Action Tracker'!Q245='HIDE DROP DOWNS'!$J$2,'#2 - Sample and Action Tracker'!Q245='HIDE DROP DOWNS'!$J$3),0,IF('#2 - Sample and Action Tracker'!R245='HIDE DROP DOWNS'!$M$4,1,0))</f>
        <v>0</v>
      </c>
      <c r="T236" s="14">
        <f>IF(OR('#2 - Sample and Action Tracker'!$Q245='HIDE DROP DOWNS'!$J$2,'#2 - Sample and Action Tracker'!$Q245='HIDE DROP DOWNS'!$J$3),0,IF('#2 - Sample and Action Tracker'!$R245='HIDE DROP DOWNS'!$M$5,1,0))</f>
        <v>0</v>
      </c>
      <c r="U236" s="14">
        <f>IF(OR('#2 - Sample and Action Tracker'!$S245='HIDE DROP DOWNS'!$K$2,'#2 - Sample and Action Tracker'!$S245='HIDE DROP DOWNS'!$K$3),0,IF('#2 - Sample and Action Tracker'!$T245='HIDE DROP DOWNS'!$M$3,1,0))</f>
        <v>0</v>
      </c>
      <c r="V236" s="14">
        <f>IF(OR('#2 - Sample and Action Tracker'!$S245='HIDE DROP DOWNS'!$K$2,'#2 - Sample and Action Tracker'!$S245='HIDE DROP DOWNS'!$K$3),0,IF('#2 - Sample and Action Tracker'!$T245='HIDE DROP DOWNS'!$M$4,1,0))</f>
        <v>0</v>
      </c>
      <c r="W236" s="14">
        <f>IF(OR('#2 - Sample and Action Tracker'!$S245='HIDE DROP DOWNS'!$K$2,'#2 - Sample and Action Tracker'!$S245='HIDE DROP DOWNS'!$K$3),0,IF('#2 - Sample and Action Tracker'!$T245='HIDE DROP DOWNS'!$M$5,1,0))</f>
        <v>0</v>
      </c>
      <c r="X236" s="14">
        <f>IF(OR('#2 - Sample and Action Tracker'!$U245='HIDE DROP DOWNS'!$L$2,'#2 - Sample and Action Tracker'!$U245='HIDE DROP DOWNS'!$L$3),0,IF('#2 - Sample and Action Tracker'!$V245='HIDE DROP DOWNS'!$M$3,1,0))</f>
        <v>0</v>
      </c>
      <c r="Y236" s="14">
        <f>IF(OR('#2 - Sample and Action Tracker'!$U245='HIDE DROP DOWNS'!$L$2,'#2 - Sample and Action Tracker'!$U245='HIDE DROP DOWNS'!$L$3),0,IF('#2 - Sample and Action Tracker'!$V245='HIDE DROP DOWNS'!$M$4,1,0))</f>
        <v>0</v>
      </c>
      <c r="Z236" s="14">
        <f>IF(OR('#2 - Sample and Action Tracker'!$U245='HIDE DROP DOWNS'!$L$2,'#2 - Sample and Action Tracker'!$U245='HIDE DROP DOWNS'!$L$3),0,IF('#2 - Sample and Action Tracker'!$V245='HIDE DROP DOWNS'!$M$5,1,0))</f>
        <v>0</v>
      </c>
      <c r="AA236" s="45"/>
    </row>
    <row r="237" spans="6:27" x14ac:dyDescent="0.25">
      <c r="F237" s="3" t="str">
        <f>IF('#2 - Sample and Action Tracker'!F246="","",'#2 - Sample and Action Tracker'!F246)</f>
        <v/>
      </c>
      <c r="G237">
        <f>IF(AND('#2 - Sample and Action Tracker'!N246&lt;&gt;""),1,0)</f>
        <v>0</v>
      </c>
      <c r="H237" t="b">
        <f>IF(AND(OR('#2 - Sample and Action Tracker'!N246&gt;0,'#2 - Sample and Action Tracker'!N246=$E$3),'#2 - Sample and Action Tracker'!N246&lt;&gt;$E$2,'#2 - Sample and Action Tracker'!N246&lt;&gt;$E$4,'#2 - Sample and Action Tracker'!N246&lt;&gt;""), TRUE, FALSE)</f>
        <v>0</v>
      </c>
      <c r="I237" t="b">
        <f>IF(AND('#2 - Sample and Action Tracker'!N246&lt;&gt;$E$2,'#2 - Sample and Action Tracker'!N246&lt;&gt;$E$3,'#2 - Sample and Action Tracker'!N246&lt;&gt;$E$4,'#2 - Sample and Action Tracker'!N246&lt;&gt;""),IF('#2 - Sample and Action Tracker'!N246&gt;'#1 - Facility Info'!$D$24, TRUE, FALSE),FALSE)</f>
        <v>0</v>
      </c>
      <c r="R237" s="14">
        <f>IF(OR('#2 - Sample and Action Tracker'!Q246='HIDE DROP DOWNS'!$J$2,'#2 - Sample and Action Tracker'!Q246='HIDE DROP DOWNS'!$J$3),0,IF('#2 - Sample and Action Tracker'!R246='HIDE DROP DOWNS'!$M$3,1,0))</f>
        <v>0</v>
      </c>
      <c r="S237" s="14">
        <f>IF(OR('#2 - Sample and Action Tracker'!Q246='HIDE DROP DOWNS'!$J$2,'#2 - Sample and Action Tracker'!Q246='HIDE DROP DOWNS'!$J$3),0,IF('#2 - Sample and Action Tracker'!R246='HIDE DROP DOWNS'!$M$4,1,0))</f>
        <v>0</v>
      </c>
      <c r="T237" s="14">
        <f>IF(OR('#2 - Sample and Action Tracker'!$Q246='HIDE DROP DOWNS'!$J$2,'#2 - Sample and Action Tracker'!$Q246='HIDE DROP DOWNS'!$J$3),0,IF('#2 - Sample and Action Tracker'!$R246='HIDE DROP DOWNS'!$M$5,1,0))</f>
        <v>0</v>
      </c>
      <c r="U237" s="14">
        <f>IF(OR('#2 - Sample and Action Tracker'!$S246='HIDE DROP DOWNS'!$K$2,'#2 - Sample and Action Tracker'!$S246='HIDE DROP DOWNS'!$K$3),0,IF('#2 - Sample and Action Tracker'!$T246='HIDE DROP DOWNS'!$M$3,1,0))</f>
        <v>0</v>
      </c>
      <c r="V237" s="14">
        <f>IF(OR('#2 - Sample and Action Tracker'!$S246='HIDE DROP DOWNS'!$K$2,'#2 - Sample and Action Tracker'!$S246='HIDE DROP DOWNS'!$K$3),0,IF('#2 - Sample and Action Tracker'!$T246='HIDE DROP DOWNS'!$M$4,1,0))</f>
        <v>0</v>
      </c>
      <c r="W237" s="14">
        <f>IF(OR('#2 - Sample and Action Tracker'!$S246='HIDE DROP DOWNS'!$K$2,'#2 - Sample and Action Tracker'!$S246='HIDE DROP DOWNS'!$K$3),0,IF('#2 - Sample and Action Tracker'!$T246='HIDE DROP DOWNS'!$M$5,1,0))</f>
        <v>0</v>
      </c>
      <c r="X237" s="14">
        <f>IF(OR('#2 - Sample and Action Tracker'!$U246='HIDE DROP DOWNS'!$L$2,'#2 - Sample and Action Tracker'!$U246='HIDE DROP DOWNS'!$L$3),0,IF('#2 - Sample and Action Tracker'!$V246='HIDE DROP DOWNS'!$M$3,1,0))</f>
        <v>0</v>
      </c>
      <c r="Y237" s="14">
        <f>IF(OR('#2 - Sample and Action Tracker'!$U246='HIDE DROP DOWNS'!$L$2,'#2 - Sample and Action Tracker'!$U246='HIDE DROP DOWNS'!$L$3),0,IF('#2 - Sample and Action Tracker'!$V246='HIDE DROP DOWNS'!$M$4,1,0))</f>
        <v>0</v>
      </c>
      <c r="Z237" s="14">
        <f>IF(OR('#2 - Sample and Action Tracker'!$U246='HIDE DROP DOWNS'!$L$2,'#2 - Sample and Action Tracker'!$U246='HIDE DROP DOWNS'!$L$3),0,IF('#2 - Sample and Action Tracker'!$V246='HIDE DROP DOWNS'!$M$5,1,0))</f>
        <v>0</v>
      </c>
      <c r="AA237" s="45"/>
    </row>
    <row r="238" spans="6:27" x14ac:dyDescent="0.25">
      <c r="F238" s="3" t="str">
        <f>IF('#2 - Sample and Action Tracker'!F247="","",'#2 - Sample and Action Tracker'!F247)</f>
        <v/>
      </c>
      <c r="G238">
        <f>IF(AND('#2 - Sample and Action Tracker'!N247&lt;&gt;""),1,0)</f>
        <v>0</v>
      </c>
      <c r="H238" t="b">
        <f>IF(AND(OR('#2 - Sample and Action Tracker'!N247&gt;0,'#2 - Sample and Action Tracker'!N247=$E$3),'#2 - Sample and Action Tracker'!N247&lt;&gt;$E$2,'#2 - Sample and Action Tracker'!N247&lt;&gt;$E$4,'#2 - Sample and Action Tracker'!N247&lt;&gt;""), TRUE, FALSE)</f>
        <v>0</v>
      </c>
      <c r="I238" t="b">
        <f>IF(AND('#2 - Sample and Action Tracker'!N247&lt;&gt;$E$2,'#2 - Sample and Action Tracker'!N247&lt;&gt;$E$3,'#2 - Sample and Action Tracker'!N247&lt;&gt;$E$4,'#2 - Sample and Action Tracker'!N247&lt;&gt;""),IF('#2 - Sample and Action Tracker'!N247&gt;'#1 - Facility Info'!$D$24, TRUE, FALSE),FALSE)</f>
        <v>0</v>
      </c>
      <c r="R238" s="14">
        <f>IF(OR('#2 - Sample and Action Tracker'!Q247='HIDE DROP DOWNS'!$J$2,'#2 - Sample and Action Tracker'!Q247='HIDE DROP DOWNS'!$J$3),0,IF('#2 - Sample and Action Tracker'!R247='HIDE DROP DOWNS'!$M$3,1,0))</f>
        <v>0</v>
      </c>
      <c r="S238" s="14">
        <f>IF(OR('#2 - Sample and Action Tracker'!Q247='HIDE DROP DOWNS'!$J$2,'#2 - Sample and Action Tracker'!Q247='HIDE DROP DOWNS'!$J$3),0,IF('#2 - Sample and Action Tracker'!R247='HIDE DROP DOWNS'!$M$4,1,0))</f>
        <v>0</v>
      </c>
      <c r="T238" s="14">
        <f>IF(OR('#2 - Sample and Action Tracker'!$Q247='HIDE DROP DOWNS'!$J$2,'#2 - Sample and Action Tracker'!$Q247='HIDE DROP DOWNS'!$J$3),0,IF('#2 - Sample and Action Tracker'!$R247='HIDE DROP DOWNS'!$M$5,1,0))</f>
        <v>0</v>
      </c>
      <c r="U238" s="14">
        <f>IF(OR('#2 - Sample and Action Tracker'!$S247='HIDE DROP DOWNS'!$K$2,'#2 - Sample and Action Tracker'!$S247='HIDE DROP DOWNS'!$K$3),0,IF('#2 - Sample and Action Tracker'!$T247='HIDE DROP DOWNS'!$M$3,1,0))</f>
        <v>0</v>
      </c>
      <c r="V238" s="14">
        <f>IF(OR('#2 - Sample and Action Tracker'!$S247='HIDE DROP DOWNS'!$K$2,'#2 - Sample and Action Tracker'!$S247='HIDE DROP DOWNS'!$K$3),0,IF('#2 - Sample and Action Tracker'!$T247='HIDE DROP DOWNS'!$M$4,1,0))</f>
        <v>0</v>
      </c>
      <c r="W238" s="14">
        <f>IF(OR('#2 - Sample and Action Tracker'!$S247='HIDE DROP DOWNS'!$K$2,'#2 - Sample and Action Tracker'!$S247='HIDE DROP DOWNS'!$K$3),0,IF('#2 - Sample and Action Tracker'!$T247='HIDE DROP DOWNS'!$M$5,1,0))</f>
        <v>0</v>
      </c>
      <c r="X238" s="14">
        <f>IF(OR('#2 - Sample and Action Tracker'!$U247='HIDE DROP DOWNS'!$L$2,'#2 - Sample and Action Tracker'!$U247='HIDE DROP DOWNS'!$L$3),0,IF('#2 - Sample and Action Tracker'!$V247='HIDE DROP DOWNS'!$M$3,1,0))</f>
        <v>0</v>
      </c>
      <c r="Y238" s="14">
        <f>IF(OR('#2 - Sample and Action Tracker'!$U247='HIDE DROP DOWNS'!$L$2,'#2 - Sample and Action Tracker'!$U247='HIDE DROP DOWNS'!$L$3),0,IF('#2 - Sample and Action Tracker'!$V247='HIDE DROP DOWNS'!$M$4,1,0))</f>
        <v>0</v>
      </c>
      <c r="Z238" s="14">
        <f>IF(OR('#2 - Sample and Action Tracker'!$U247='HIDE DROP DOWNS'!$L$2,'#2 - Sample and Action Tracker'!$U247='HIDE DROP DOWNS'!$L$3),0,IF('#2 - Sample and Action Tracker'!$V247='HIDE DROP DOWNS'!$M$5,1,0))</f>
        <v>0</v>
      </c>
      <c r="AA238" s="45"/>
    </row>
    <row r="239" spans="6:27" x14ac:dyDescent="0.25">
      <c r="F239" s="3" t="str">
        <f>IF('#2 - Sample and Action Tracker'!F248="","",'#2 - Sample and Action Tracker'!F248)</f>
        <v/>
      </c>
      <c r="G239">
        <f>IF(AND('#2 - Sample and Action Tracker'!N248&lt;&gt;""),1,0)</f>
        <v>0</v>
      </c>
      <c r="H239" t="b">
        <f>IF(AND(OR('#2 - Sample and Action Tracker'!N248&gt;0,'#2 - Sample and Action Tracker'!N248=$E$3),'#2 - Sample and Action Tracker'!N248&lt;&gt;$E$2,'#2 - Sample and Action Tracker'!N248&lt;&gt;$E$4,'#2 - Sample and Action Tracker'!N248&lt;&gt;""), TRUE, FALSE)</f>
        <v>0</v>
      </c>
      <c r="I239" t="b">
        <f>IF(AND('#2 - Sample and Action Tracker'!N248&lt;&gt;$E$2,'#2 - Sample and Action Tracker'!N248&lt;&gt;$E$3,'#2 - Sample and Action Tracker'!N248&lt;&gt;$E$4,'#2 - Sample and Action Tracker'!N248&lt;&gt;""),IF('#2 - Sample and Action Tracker'!N248&gt;'#1 - Facility Info'!$D$24, TRUE, FALSE),FALSE)</f>
        <v>0</v>
      </c>
      <c r="R239" s="14">
        <f>IF(OR('#2 - Sample and Action Tracker'!Q248='HIDE DROP DOWNS'!$J$2,'#2 - Sample and Action Tracker'!Q248='HIDE DROP DOWNS'!$J$3),0,IF('#2 - Sample and Action Tracker'!R248='HIDE DROP DOWNS'!$M$3,1,0))</f>
        <v>0</v>
      </c>
      <c r="S239" s="14">
        <f>IF(OR('#2 - Sample and Action Tracker'!Q248='HIDE DROP DOWNS'!$J$2,'#2 - Sample and Action Tracker'!Q248='HIDE DROP DOWNS'!$J$3),0,IF('#2 - Sample and Action Tracker'!R248='HIDE DROP DOWNS'!$M$4,1,0))</f>
        <v>0</v>
      </c>
      <c r="T239" s="14">
        <f>IF(OR('#2 - Sample and Action Tracker'!$Q248='HIDE DROP DOWNS'!$J$2,'#2 - Sample and Action Tracker'!$Q248='HIDE DROP DOWNS'!$J$3),0,IF('#2 - Sample and Action Tracker'!$R248='HIDE DROP DOWNS'!$M$5,1,0))</f>
        <v>0</v>
      </c>
      <c r="U239" s="14">
        <f>IF(OR('#2 - Sample and Action Tracker'!$S248='HIDE DROP DOWNS'!$K$2,'#2 - Sample and Action Tracker'!$S248='HIDE DROP DOWNS'!$K$3),0,IF('#2 - Sample and Action Tracker'!$T248='HIDE DROP DOWNS'!$M$3,1,0))</f>
        <v>0</v>
      </c>
      <c r="V239" s="14">
        <f>IF(OR('#2 - Sample and Action Tracker'!$S248='HIDE DROP DOWNS'!$K$2,'#2 - Sample and Action Tracker'!$S248='HIDE DROP DOWNS'!$K$3),0,IF('#2 - Sample and Action Tracker'!$T248='HIDE DROP DOWNS'!$M$4,1,0))</f>
        <v>0</v>
      </c>
      <c r="W239" s="14">
        <f>IF(OR('#2 - Sample and Action Tracker'!$S248='HIDE DROP DOWNS'!$K$2,'#2 - Sample and Action Tracker'!$S248='HIDE DROP DOWNS'!$K$3),0,IF('#2 - Sample and Action Tracker'!$T248='HIDE DROP DOWNS'!$M$5,1,0))</f>
        <v>0</v>
      </c>
      <c r="X239" s="14">
        <f>IF(OR('#2 - Sample and Action Tracker'!$U248='HIDE DROP DOWNS'!$L$2,'#2 - Sample and Action Tracker'!$U248='HIDE DROP DOWNS'!$L$3),0,IF('#2 - Sample and Action Tracker'!$V248='HIDE DROP DOWNS'!$M$3,1,0))</f>
        <v>0</v>
      </c>
      <c r="Y239" s="14">
        <f>IF(OR('#2 - Sample and Action Tracker'!$U248='HIDE DROP DOWNS'!$L$2,'#2 - Sample and Action Tracker'!$U248='HIDE DROP DOWNS'!$L$3),0,IF('#2 - Sample and Action Tracker'!$V248='HIDE DROP DOWNS'!$M$4,1,0))</f>
        <v>0</v>
      </c>
      <c r="Z239" s="14">
        <f>IF(OR('#2 - Sample and Action Tracker'!$U248='HIDE DROP DOWNS'!$L$2,'#2 - Sample and Action Tracker'!$U248='HIDE DROP DOWNS'!$L$3),0,IF('#2 - Sample and Action Tracker'!$V248='HIDE DROP DOWNS'!$M$5,1,0))</f>
        <v>0</v>
      </c>
      <c r="AA239" s="45"/>
    </row>
    <row r="240" spans="6:27" x14ac:dyDescent="0.25">
      <c r="F240" s="3" t="str">
        <f>IF('#2 - Sample and Action Tracker'!F249="","",'#2 - Sample and Action Tracker'!F249)</f>
        <v/>
      </c>
      <c r="G240">
        <f>IF(AND('#2 - Sample and Action Tracker'!N249&lt;&gt;""),1,0)</f>
        <v>0</v>
      </c>
      <c r="H240" t="b">
        <f>IF(AND(OR('#2 - Sample and Action Tracker'!N249&gt;0,'#2 - Sample and Action Tracker'!N249=$E$3),'#2 - Sample and Action Tracker'!N249&lt;&gt;$E$2,'#2 - Sample and Action Tracker'!N249&lt;&gt;$E$4,'#2 - Sample and Action Tracker'!N249&lt;&gt;""), TRUE, FALSE)</f>
        <v>0</v>
      </c>
      <c r="I240" t="b">
        <f>IF(AND('#2 - Sample and Action Tracker'!N249&lt;&gt;$E$2,'#2 - Sample and Action Tracker'!N249&lt;&gt;$E$3,'#2 - Sample and Action Tracker'!N249&lt;&gt;$E$4,'#2 - Sample and Action Tracker'!N249&lt;&gt;""),IF('#2 - Sample and Action Tracker'!N249&gt;'#1 - Facility Info'!$D$24, TRUE, FALSE),FALSE)</f>
        <v>0</v>
      </c>
      <c r="R240" s="14">
        <f>IF(OR('#2 - Sample and Action Tracker'!Q249='HIDE DROP DOWNS'!$J$2,'#2 - Sample and Action Tracker'!Q249='HIDE DROP DOWNS'!$J$3),0,IF('#2 - Sample and Action Tracker'!R249='HIDE DROP DOWNS'!$M$3,1,0))</f>
        <v>0</v>
      </c>
      <c r="S240" s="14">
        <f>IF(OR('#2 - Sample and Action Tracker'!Q249='HIDE DROP DOWNS'!$J$2,'#2 - Sample and Action Tracker'!Q249='HIDE DROP DOWNS'!$J$3),0,IF('#2 - Sample and Action Tracker'!R249='HIDE DROP DOWNS'!$M$4,1,0))</f>
        <v>0</v>
      </c>
      <c r="T240" s="14">
        <f>IF(OR('#2 - Sample and Action Tracker'!$Q249='HIDE DROP DOWNS'!$J$2,'#2 - Sample and Action Tracker'!$Q249='HIDE DROP DOWNS'!$J$3),0,IF('#2 - Sample and Action Tracker'!$R249='HIDE DROP DOWNS'!$M$5,1,0))</f>
        <v>0</v>
      </c>
      <c r="U240" s="14">
        <f>IF(OR('#2 - Sample and Action Tracker'!$S249='HIDE DROP DOWNS'!$K$2,'#2 - Sample and Action Tracker'!$S249='HIDE DROP DOWNS'!$K$3),0,IF('#2 - Sample and Action Tracker'!$T249='HIDE DROP DOWNS'!$M$3,1,0))</f>
        <v>0</v>
      </c>
      <c r="V240" s="14">
        <f>IF(OR('#2 - Sample and Action Tracker'!$S249='HIDE DROP DOWNS'!$K$2,'#2 - Sample and Action Tracker'!$S249='HIDE DROP DOWNS'!$K$3),0,IF('#2 - Sample and Action Tracker'!$T249='HIDE DROP DOWNS'!$M$4,1,0))</f>
        <v>0</v>
      </c>
      <c r="W240" s="14">
        <f>IF(OR('#2 - Sample and Action Tracker'!$S249='HIDE DROP DOWNS'!$K$2,'#2 - Sample and Action Tracker'!$S249='HIDE DROP DOWNS'!$K$3),0,IF('#2 - Sample and Action Tracker'!$T249='HIDE DROP DOWNS'!$M$5,1,0))</f>
        <v>0</v>
      </c>
      <c r="X240" s="14">
        <f>IF(OR('#2 - Sample and Action Tracker'!$U249='HIDE DROP DOWNS'!$L$2,'#2 - Sample and Action Tracker'!$U249='HIDE DROP DOWNS'!$L$3),0,IF('#2 - Sample and Action Tracker'!$V249='HIDE DROP DOWNS'!$M$3,1,0))</f>
        <v>0</v>
      </c>
      <c r="Y240" s="14">
        <f>IF(OR('#2 - Sample and Action Tracker'!$U249='HIDE DROP DOWNS'!$L$2,'#2 - Sample and Action Tracker'!$U249='HIDE DROP DOWNS'!$L$3),0,IF('#2 - Sample and Action Tracker'!$V249='HIDE DROP DOWNS'!$M$4,1,0))</f>
        <v>0</v>
      </c>
      <c r="Z240" s="14">
        <f>IF(OR('#2 - Sample and Action Tracker'!$U249='HIDE DROP DOWNS'!$L$2,'#2 - Sample and Action Tracker'!$U249='HIDE DROP DOWNS'!$L$3),0,IF('#2 - Sample and Action Tracker'!$V249='HIDE DROP DOWNS'!$M$5,1,0))</f>
        <v>0</v>
      </c>
      <c r="AA240" s="45"/>
    </row>
    <row r="241" spans="6:27" x14ac:dyDescent="0.25">
      <c r="F241" s="3" t="str">
        <f>IF('#2 - Sample and Action Tracker'!F250="","",'#2 - Sample and Action Tracker'!F250)</f>
        <v/>
      </c>
      <c r="G241">
        <f>IF(AND('#2 - Sample and Action Tracker'!N250&lt;&gt;""),1,0)</f>
        <v>0</v>
      </c>
      <c r="H241" t="b">
        <f>IF(AND(OR('#2 - Sample and Action Tracker'!N250&gt;0,'#2 - Sample and Action Tracker'!N250=$E$3),'#2 - Sample and Action Tracker'!N250&lt;&gt;$E$2,'#2 - Sample and Action Tracker'!N250&lt;&gt;$E$4,'#2 - Sample and Action Tracker'!N250&lt;&gt;""), TRUE, FALSE)</f>
        <v>0</v>
      </c>
      <c r="I241" t="b">
        <f>IF(AND('#2 - Sample and Action Tracker'!N250&lt;&gt;$E$2,'#2 - Sample and Action Tracker'!N250&lt;&gt;$E$3,'#2 - Sample and Action Tracker'!N250&lt;&gt;$E$4,'#2 - Sample and Action Tracker'!N250&lt;&gt;""),IF('#2 - Sample and Action Tracker'!N250&gt;'#1 - Facility Info'!$D$24, TRUE, FALSE),FALSE)</f>
        <v>0</v>
      </c>
      <c r="R241" s="14">
        <f>IF(OR('#2 - Sample and Action Tracker'!Q250='HIDE DROP DOWNS'!$J$2,'#2 - Sample and Action Tracker'!Q250='HIDE DROP DOWNS'!$J$3),0,IF('#2 - Sample and Action Tracker'!R250='HIDE DROP DOWNS'!$M$3,1,0))</f>
        <v>0</v>
      </c>
      <c r="S241" s="14">
        <f>IF(OR('#2 - Sample and Action Tracker'!Q250='HIDE DROP DOWNS'!$J$2,'#2 - Sample and Action Tracker'!Q250='HIDE DROP DOWNS'!$J$3),0,IF('#2 - Sample and Action Tracker'!R250='HIDE DROP DOWNS'!$M$4,1,0))</f>
        <v>0</v>
      </c>
      <c r="T241" s="14">
        <f>IF(OR('#2 - Sample and Action Tracker'!$Q250='HIDE DROP DOWNS'!$J$2,'#2 - Sample and Action Tracker'!$Q250='HIDE DROP DOWNS'!$J$3),0,IF('#2 - Sample and Action Tracker'!$R250='HIDE DROP DOWNS'!$M$5,1,0))</f>
        <v>0</v>
      </c>
      <c r="U241" s="14">
        <f>IF(OR('#2 - Sample and Action Tracker'!$S250='HIDE DROP DOWNS'!$K$2,'#2 - Sample and Action Tracker'!$S250='HIDE DROP DOWNS'!$K$3),0,IF('#2 - Sample and Action Tracker'!$T250='HIDE DROP DOWNS'!$M$3,1,0))</f>
        <v>0</v>
      </c>
      <c r="V241" s="14">
        <f>IF(OR('#2 - Sample and Action Tracker'!$S250='HIDE DROP DOWNS'!$K$2,'#2 - Sample and Action Tracker'!$S250='HIDE DROP DOWNS'!$K$3),0,IF('#2 - Sample and Action Tracker'!$T250='HIDE DROP DOWNS'!$M$4,1,0))</f>
        <v>0</v>
      </c>
      <c r="W241" s="14">
        <f>IF(OR('#2 - Sample and Action Tracker'!$S250='HIDE DROP DOWNS'!$K$2,'#2 - Sample and Action Tracker'!$S250='HIDE DROP DOWNS'!$K$3),0,IF('#2 - Sample and Action Tracker'!$T250='HIDE DROP DOWNS'!$M$5,1,0))</f>
        <v>0</v>
      </c>
      <c r="X241" s="14">
        <f>IF(OR('#2 - Sample and Action Tracker'!$U250='HIDE DROP DOWNS'!$L$2,'#2 - Sample and Action Tracker'!$U250='HIDE DROP DOWNS'!$L$3),0,IF('#2 - Sample and Action Tracker'!$V250='HIDE DROP DOWNS'!$M$3,1,0))</f>
        <v>0</v>
      </c>
      <c r="Y241" s="14">
        <f>IF(OR('#2 - Sample and Action Tracker'!$U250='HIDE DROP DOWNS'!$L$2,'#2 - Sample and Action Tracker'!$U250='HIDE DROP DOWNS'!$L$3),0,IF('#2 - Sample and Action Tracker'!$V250='HIDE DROP DOWNS'!$M$4,1,0))</f>
        <v>0</v>
      </c>
      <c r="Z241" s="14">
        <f>IF(OR('#2 - Sample and Action Tracker'!$U250='HIDE DROP DOWNS'!$L$2,'#2 - Sample and Action Tracker'!$U250='HIDE DROP DOWNS'!$L$3),0,IF('#2 - Sample and Action Tracker'!$V250='HIDE DROP DOWNS'!$M$5,1,0))</f>
        <v>0</v>
      </c>
      <c r="AA241" s="45"/>
    </row>
    <row r="242" spans="6:27" x14ac:dyDescent="0.25">
      <c r="F242" s="3" t="str">
        <f>IF('#2 - Sample and Action Tracker'!F251="","",'#2 - Sample and Action Tracker'!F251)</f>
        <v/>
      </c>
      <c r="G242">
        <f>IF(AND('#2 - Sample and Action Tracker'!N251&lt;&gt;""),1,0)</f>
        <v>0</v>
      </c>
      <c r="H242" t="b">
        <f>IF(AND(OR('#2 - Sample and Action Tracker'!N251&gt;0,'#2 - Sample and Action Tracker'!N251=$E$3),'#2 - Sample and Action Tracker'!N251&lt;&gt;$E$2,'#2 - Sample and Action Tracker'!N251&lt;&gt;$E$4,'#2 - Sample and Action Tracker'!N251&lt;&gt;""), TRUE, FALSE)</f>
        <v>0</v>
      </c>
      <c r="I242" t="b">
        <f>IF(AND('#2 - Sample and Action Tracker'!N251&lt;&gt;$E$2,'#2 - Sample and Action Tracker'!N251&lt;&gt;$E$3,'#2 - Sample and Action Tracker'!N251&lt;&gt;$E$4,'#2 - Sample and Action Tracker'!N251&lt;&gt;""),IF('#2 - Sample and Action Tracker'!N251&gt;'#1 - Facility Info'!$D$24, TRUE, FALSE),FALSE)</f>
        <v>0</v>
      </c>
      <c r="R242" s="14">
        <f>IF(OR('#2 - Sample and Action Tracker'!Q251='HIDE DROP DOWNS'!$J$2,'#2 - Sample and Action Tracker'!Q251='HIDE DROP DOWNS'!$J$3),0,IF('#2 - Sample and Action Tracker'!R251='HIDE DROP DOWNS'!$M$3,1,0))</f>
        <v>0</v>
      </c>
      <c r="S242" s="14">
        <f>IF(OR('#2 - Sample and Action Tracker'!Q251='HIDE DROP DOWNS'!$J$2,'#2 - Sample and Action Tracker'!Q251='HIDE DROP DOWNS'!$J$3),0,IF('#2 - Sample and Action Tracker'!R251='HIDE DROP DOWNS'!$M$4,1,0))</f>
        <v>0</v>
      </c>
      <c r="T242" s="14">
        <f>IF(OR('#2 - Sample and Action Tracker'!$Q251='HIDE DROP DOWNS'!$J$2,'#2 - Sample and Action Tracker'!$Q251='HIDE DROP DOWNS'!$J$3),0,IF('#2 - Sample and Action Tracker'!$R251='HIDE DROP DOWNS'!$M$5,1,0))</f>
        <v>0</v>
      </c>
      <c r="U242" s="14">
        <f>IF(OR('#2 - Sample and Action Tracker'!$S251='HIDE DROP DOWNS'!$K$2,'#2 - Sample and Action Tracker'!$S251='HIDE DROP DOWNS'!$K$3),0,IF('#2 - Sample and Action Tracker'!$T251='HIDE DROP DOWNS'!$M$3,1,0))</f>
        <v>0</v>
      </c>
      <c r="V242" s="14">
        <f>IF(OR('#2 - Sample and Action Tracker'!$S251='HIDE DROP DOWNS'!$K$2,'#2 - Sample and Action Tracker'!$S251='HIDE DROP DOWNS'!$K$3),0,IF('#2 - Sample and Action Tracker'!$T251='HIDE DROP DOWNS'!$M$4,1,0))</f>
        <v>0</v>
      </c>
      <c r="W242" s="14">
        <f>IF(OR('#2 - Sample and Action Tracker'!$S251='HIDE DROP DOWNS'!$K$2,'#2 - Sample and Action Tracker'!$S251='HIDE DROP DOWNS'!$K$3),0,IF('#2 - Sample and Action Tracker'!$T251='HIDE DROP DOWNS'!$M$5,1,0))</f>
        <v>0</v>
      </c>
      <c r="X242" s="14">
        <f>IF(OR('#2 - Sample and Action Tracker'!$U251='HIDE DROP DOWNS'!$L$2,'#2 - Sample and Action Tracker'!$U251='HIDE DROP DOWNS'!$L$3),0,IF('#2 - Sample and Action Tracker'!$V251='HIDE DROP DOWNS'!$M$3,1,0))</f>
        <v>0</v>
      </c>
      <c r="Y242" s="14">
        <f>IF(OR('#2 - Sample and Action Tracker'!$U251='HIDE DROP DOWNS'!$L$2,'#2 - Sample and Action Tracker'!$U251='HIDE DROP DOWNS'!$L$3),0,IF('#2 - Sample and Action Tracker'!$V251='HIDE DROP DOWNS'!$M$4,1,0))</f>
        <v>0</v>
      </c>
      <c r="Z242" s="14">
        <f>IF(OR('#2 - Sample and Action Tracker'!$U251='HIDE DROP DOWNS'!$L$2,'#2 - Sample and Action Tracker'!$U251='HIDE DROP DOWNS'!$L$3),0,IF('#2 - Sample and Action Tracker'!$V251='HIDE DROP DOWNS'!$M$5,1,0))</f>
        <v>0</v>
      </c>
      <c r="AA242" s="45"/>
    </row>
    <row r="243" spans="6:27" x14ac:dyDescent="0.25">
      <c r="F243" s="3" t="str">
        <f>IF('#2 - Sample and Action Tracker'!F252="","",'#2 - Sample and Action Tracker'!F252)</f>
        <v/>
      </c>
      <c r="G243">
        <f>IF(AND('#2 - Sample and Action Tracker'!N252&lt;&gt;""),1,0)</f>
        <v>0</v>
      </c>
      <c r="H243" t="b">
        <f>IF(AND(OR('#2 - Sample and Action Tracker'!N252&gt;0,'#2 - Sample and Action Tracker'!N252=$E$3),'#2 - Sample and Action Tracker'!N252&lt;&gt;$E$2,'#2 - Sample and Action Tracker'!N252&lt;&gt;$E$4,'#2 - Sample and Action Tracker'!N252&lt;&gt;""), TRUE, FALSE)</f>
        <v>0</v>
      </c>
      <c r="I243" t="b">
        <f>IF(AND('#2 - Sample and Action Tracker'!N252&lt;&gt;$E$2,'#2 - Sample and Action Tracker'!N252&lt;&gt;$E$3,'#2 - Sample and Action Tracker'!N252&lt;&gt;$E$4,'#2 - Sample and Action Tracker'!N252&lt;&gt;""),IF('#2 - Sample and Action Tracker'!N252&gt;'#1 - Facility Info'!$D$24, TRUE, FALSE),FALSE)</f>
        <v>0</v>
      </c>
      <c r="R243" s="14">
        <f>IF(OR('#2 - Sample and Action Tracker'!Q252='HIDE DROP DOWNS'!$J$2,'#2 - Sample and Action Tracker'!Q252='HIDE DROP DOWNS'!$J$3),0,IF('#2 - Sample and Action Tracker'!R252='HIDE DROP DOWNS'!$M$3,1,0))</f>
        <v>0</v>
      </c>
      <c r="S243" s="14">
        <f>IF(OR('#2 - Sample and Action Tracker'!Q252='HIDE DROP DOWNS'!$J$2,'#2 - Sample and Action Tracker'!Q252='HIDE DROP DOWNS'!$J$3),0,IF('#2 - Sample and Action Tracker'!R252='HIDE DROP DOWNS'!$M$4,1,0))</f>
        <v>0</v>
      </c>
      <c r="T243" s="14">
        <f>IF(OR('#2 - Sample and Action Tracker'!$Q252='HIDE DROP DOWNS'!$J$2,'#2 - Sample and Action Tracker'!$Q252='HIDE DROP DOWNS'!$J$3),0,IF('#2 - Sample and Action Tracker'!$R252='HIDE DROP DOWNS'!$M$5,1,0))</f>
        <v>0</v>
      </c>
      <c r="U243" s="14">
        <f>IF(OR('#2 - Sample and Action Tracker'!$S252='HIDE DROP DOWNS'!$K$2,'#2 - Sample and Action Tracker'!$S252='HIDE DROP DOWNS'!$K$3),0,IF('#2 - Sample and Action Tracker'!$T252='HIDE DROP DOWNS'!$M$3,1,0))</f>
        <v>0</v>
      </c>
      <c r="V243" s="14">
        <f>IF(OR('#2 - Sample and Action Tracker'!$S252='HIDE DROP DOWNS'!$K$2,'#2 - Sample and Action Tracker'!$S252='HIDE DROP DOWNS'!$K$3),0,IF('#2 - Sample and Action Tracker'!$T252='HIDE DROP DOWNS'!$M$4,1,0))</f>
        <v>0</v>
      </c>
      <c r="W243" s="14">
        <f>IF(OR('#2 - Sample and Action Tracker'!$S252='HIDE DROP DOWNS'!$K$2,'#2 - Sample and Action Tracker'!$S252='HIDE DROP DOWNS'!$K$3),0,IF('#2 - Sample and Action Tracker'!$T252='HIDE DROP DOWNS'!$M$5,1,0))</f>
        <v>0</v>
      </c>
      <c r="X243" s="14">
        <f>IF(OR('#2 - Sample and Action Tracker'!$U252='HIDE DROP DOWNS'!$L$2,'#2 - Sample and Action Tracker'!$U252='HIDE DROP DOWNS'!$L$3),0,IF('#2 - Sample and Action Tracker'!$V252='HIDE DROP DOWNS'!$M$3,1,0))</f>
        <v>0</v>
      </c>
      <c r="Y243" s="14">
        <f>IF(OR('#2 - Sample and Action Tracker'!$U252='HIDE DROP DOWNS'!$L$2,'#2 - Sample and Action Tracker'!$U252='HIDE DROP DOWNS'!$L$3),0,IF('#2 - Sample and Action Tracker'!$V252='HIDE DROP DOWNS'!$M$4,1,0))</f>
        <v>0</v>
      </c>
      <c r="Z243" s="14">
        <f>IF(OR('#2 - Sample and Action Tracker'!$U252='HIDE DROP DOWNS'!$L$2,'#2 - Sample and Action Tracker'!$U252='HIDE DROP DOWNS'!$L$3),0,IF('#2 - Sample and Action Tracker'!$V252='HIDE DROP DOWNS'!$M$5,1,0))</f>
        <v>0</v>
      </c>
      <c r="AA243" s="45"/>
    </row>
    <row r="244" spans="6:27" x14ac:dyDescent="0.25">
      <c r="F244" s="3" t="str">
        <f>IF('#2 - Sample and Action Tracker'!F253="","",'#2 - Sample and Action Tracker'!F253)</f>
        <v/>
      </c>
      <c r="G244">
        <f>IF(AND('#2 - Sample and Action Tracker'!N253&lt;&gt;""),1,0)</f>
        <v>0</v>
      </c>
      <c r="H244" t="b">
        <f>IF(AND(OR('#2 - Sample and Action Tracker'!N253&gt;0,'#2 - Sample and Action Tracker'!N253=$E$3),'#2 - Sample and Action Tracker'!N253&lt;&gt;$E$2,'#2 - Sample and Action Tracker'!N253&lt;&gt;$E$4,'#2 - Sample and Action Tracker'!N253&lt;&gt;""), TRUE, FALSE)</f>
        <v>0</v>
      </c>
      <c r="I244" t="b">
        <f>IF(AND('#2 - Sample and Action Tracker'!N253&lt;&gt;$E$2,'#2 - Sample and Action Tracker'!N253&lt;&gt;$E$3,'#2 - Sample and Action Tracker'!N253&lt;&gt;$E$4,'#2 - Sample and Action Tracker'!N253&lt;&gt;""),IF('#2 - Sample and Action Tracker'!N253&gt;'#1 - Facility Info'!$D$24, TRUE, FALSE),FALSE)</f>
        <v>0</v>
      </c>
      <c r="R244" s="14">
        <f>IF(OR('#2 - Sample and Action Tracker'!Q253='HIDE DROP DOWNS'!$J$2,'#2 - Sample and Action Tracker'!Q253='HIDE DROP DOWNS'!$J$3),0,IF('#2 - Sample and Action Tracker'!R253='HIDE DROP DOWNS'!$M$3,1,0))</f>
        <v>0</v>
      </c>
      <c r="S244" s="14">
        <f>IF(OR('#2 - Sample and Action Tracker'!Q253='HIDE DROP DOWNS'!$J$2,'#2 - Sample and Action Tracker'!Q253='HIDE DROP DOWNS'!$J$3),0,IF('#2 - Sample and Action Tracker'!R253='HIDE DROP DOWNS'!$M$4,1,0))</f>
        <v>0</v>
      </c>
      <c r="T244" s="14">
        <f>IF(OR('#2 - Sample and Action Tracker'!$Q253='HIDE DROP DOWNS'!$J$2,'#2 - Sample and Action Tracker'!$Q253='HIDE DROP DOWNS'!$J$3),0,IF('#2 - Sample and Action Tracker'!$R253='HIDE DROP DOWNS'!$M$5,1,0))</f>
        <v>0</v>
      </c>
      <c r="U244" s="14">
        <f>IF(OR('#2 - Sample and Action Tracker'!$S253='HIDE DROP DOWNS'!$K$2,'#2 - Sample and Action Tracker'!$S253='HIDE DROP DOWNS'!$K$3),0,IF('#2 - Sample and Action Tracker'!$T253='HIDE DROP DOWNS'!$M$3,1,0))</f>
        <v>0</v>
      </c>
      <c r="V244" s="14">
        <f>IF(OR('#2 - Sample and Action Tracker'!$S253='HIDE DROP DOWNS'!$K$2,'#2 - Sample and Action Tracker'!$S253='HIDE DROP DOWNS'!$K$3),0,IF('#2 - Sample and Action Tracker'!$T253='HIDE DROP DOWNS'!$M$4,1,0))</f>
        <v>0</v>
      </c>
      <c r="W244" s="14">
        <f>IF(OR('#2 - Sample and Action Tracker'!$S253='HIDE DROP DOWNS'!$K$2,'#2 - Sample and Action Tracker'!$S253='HIDE DROP DOWNS'!$K$3),0,IF('#2 - Sample and Action Tracker'!$T253='HIDE DROP DOWNS'!$M$5,1,0))</f>
        <v>0</v>
      </c>
      <c r="X244" s="14">
        <f>IF(OR('#2 - Sample and Action Tracker'!$U253='HIDE DROP DOWNS'!$L$2,'#2 - Sample and Action Tracker'!$U253='HIDE DROP DOWNS'!$L$3),0,IF('#2 - Sample and Action Tracker'!$V253='HIDE DROP DOWNS'!$M$3,1,0))</f>
        <v>0</v>
      </c>
      <c r="Y244" s="14">
        <f>IF(OR('#2 - Sample and Action Tracker'!$U253='HIDE DROP DOWNS'!$L$2,'#2 - Sample and Action Tracker'!$U253='HIDE DROP DOWNS'!$L$3),0,IF('#2 - Sample and Action Tracker'!$V253='HIDE DROP DOWNS'!$M$4,1,0))</f>
        <v>0</v>
      </c>
      <c r="Z244" s="14">
        <f>IF(OR('#2 - Sample and Action Tracker'!$U253='HIDE DROP DOWNS'!$L$2,'#2 - Sample and Action Tracker'!$U253='HIDE DROP DOWNS'!$L$3),0,IF('#2 - Sample and Action Tracker'!$V253='HIDE DROP DOWNS'!$M$5,1,0))</f>
        <v>0</v>
      </c>
      <c r="AA244" s="45"/>
    </row>
    <row r="245" spans="6:27" x14ac:dyDescent="0.25">
      <c r="F245" s="3" t="str">
        <f>IF('#2 - Sample and Action Tracker'!F254="","",'#2 - Sample and Action Tracker'!F254)</f>
        <v/>
      </c>
      <c r="G245">
        <f>IF(AND('#2 - Sample and Action Tracker'!N254&lt;&gt;""),1,0)</f>
        <v>0</v>
      </c>
      <c r="H245" t="b">
        <f>IF(AND(OR('#2 - Sample and Action Tracker'!N254&gt;0,'#2 - Sample and Action Tracker'!N254=$E$3),'#2 - Sample and Action Tracker'!N254&lt;&gt;$E$2,'#2 - Sample and Action Tracker'!N254&lt;&gt;$E$4,'#2 - Sample and Action Tracker'!N254&lt;&gt;""), TRUE, FALSE)</f>
        <v>0</v>
      </c>
      <c r="I245" t="b">
        <f>IF(AND('#2 - Sample and Action Tracker'!N254&lt;&gt;$E$2,'#2 - Sample and Action Tracker'!N254&lt;&gt;$E$3,'#2 - Sample and Action Tracker'!N254&lt;&gt;$E$4,'#2 - Sample and Action Tracker'!N254&lt;&gt;""),IF('#2 - Sample and Action Tracker'!N254&gt;'#1 - Facility Info'!$D$24, TRUE, FALSE),FALSE)</f>
        <v>0</v>
      </c>
      <c r="R245" s="14">
        <f>IF(OR('#2 - Sample and Action Tracker'!Q254='HIDE DROP DOWNS'!$J$2,'#2 - Sample and Action Tracker'!Q254='HIDE DROP DOWNS'!$J$3),0,IF('#2 - Sample and Action Tracker'!R254='HIDE DROP DOWNS'!$M$3,1,0))</f>
        <v>0</v>
      </c>
      <c r="S245" s="14">
        <f>IF(OR('#2 - Sample and Action Tracker'!Q254='HIDE DROP DOWNS'!$J$2,'#2 - Sample and Action Tracker'!Q254='HIDE DROP DOWNS'!$J$3),0,IF('#2 - Sample and Action Tracker'!R254='HIDE DROP DOWNS'!$M$4,1,0))</f>
        <v>0</v>
      </c>
      <c r="T245" s="14">
        <f>IF(OR('#2 - Sample and Action Tracker'!$Q254='HIDE DROP DOWNS'!$J$2,'#2 - Sample and Action Tracker'!$Q254='HIDE DROP DOWNS'!$J$3),0,IF('#2 - Sample and Action Tracker'!$R254='HIDE DROP DOWNS'!$M$5,1,0))</f>
        <v>0</v>
      </c>
      <c r="U245" s="14">
        <f>IF(OR('#2 - Sample and Action Tracker'!$S254='HIDE DROP DOWNS'!$K$2,'#2 - Sample and Action Tracker'!$S254='HIDE DROP DOWNS'!$K$3),0,IF('#2 - Sample and Action Tracker'!$T254='HIDE DROP DOWNS'!$M$3,1,0))</f>
        <v>0</v>
      </c>
      <c r="V245" s="14">
        <f>IF(OR('#2 - Sample and Action Tracker'!$S254='HIDE DROP DOWNS'!$K$2,'#2 - Sample and Action Tracker'!$S254='HIDE DROP DOWNS'!$K$3),0,IF('#2 - Sample and Action Tracker'!$T254='HIDE DROP DOWNS'!$M$4,1,0))</f>
        <v>0</v>
      </c>
      <c r="W245" s="14">
        <f>IF(OR('#2 - Sample and Action Tracker'!$S254='HIDE DROP DOWNS'!$K$2,'#2 - Sample and Action Tracker'!$S254='HIDE DROP DOWNS'!$K$3),0,IF('#2 - Sample and Action Tracker'!$T254='HIDE DROP DOWNS'!$M$5,1,0))</f>
        <v>0</v>
      </c>
      <c r="X245" s="14">
        <f>IF(OR('#2 - Sample and Action Tracker'!$U254='HIDE DROP DOWNS'!$L$2,'#2 - Sample and Action Tracker'!$U254='HIDE DROP DOWNS'!$L$3),0,IF('#2 - Sample and Action Tracker'!$V254='HIDE DROP DOWNS'!$M$3,1,0))</f>
        <v>0</v>
      </c>
      <c r="Y245" s="14">
        <f>IF(OR('#2 - Sample and Action Tracker'!$U254='HIDE DROP DOWNS'!$L$2,'#2 - Sample and Action Tracker'!$U254='HIDE DROP DOWNS'!$L$3),0,IF('#2 - Sample and Action Tracker'!$V254='HIDE DROP DOWNS'!$M$4,1,0))</f>
        <v>0</v>
      </c>
      <c r="Z245" s="14">
        <f>IF(OR('#2 - Sample and Action Tracker'!$U254='HIDE DROP DOWNS'!$L$2,'#2 - Sample and Action Tracker'!$U254='HIDE DROP DOWNS'!$L$3),0,IF('#2 - Sample and Action Tracker'!$V254='HIDE DROP DOWNS'!$M$5,1,0))</f>
        <v>0</v>
      </c>
      <c r="AA245" s="45"/>
    </row>
    <row r="246" spans="6:27" x14ac:dyDescent="0.25">
      <c r="F246" s="3" t="str">
        <f>IF('#2 - Sample and Action Tracker'!F255="","",'#2 - Sample and Action Tracker'!F255)</f>
        <v/>
      </c>
      <c r="G246">
        <f>IF(AND('#2 - Sample and Action Tracker'!N255&lt;&gt;""),1,0)</f>
        <v>0</v>
      </c>
      <c r="H246" t="b">
        <f>IF(AND(OR('#2 - Sample and Action Tracker'!N255&gt;0,'#2 - Sample and Action Tracker'!N255=$E$3),'#2 - Sample and Action Tracker'!N255&lt;&gt;$E$2,'#2 - Sample and Action Tracker'!N255&lt;&gt;$E$4,'#2 - Sample and Action Tracker'!N255&lt;&gt;""), TRUE, FALSE)</f>
        <v>0</v>
      </c>
      <c r="I246" t="b">
        <f>IF(AND('#2 - Sample and Action Tracker'!N255&lt;&gt;$E$2,'#2 - Sample and Action Tracker'!N255&lt;&gt;$E$3,'#2 - Sample and Action Tracker'!N255&lt;&gt;$E$4,'#2 - Sample and Action Tracker'!N255&lt;&gt;""),IF('#2 - Sample and Action Tracker'!N255&gt;'#1 - Facility Info'!$D$24, TRUE, FALSE),FALSE)</f>
        <v>0</v>
      </c>
      <c r="R246" s="14">
        <f>IF(OR('#2 - Sample and Action Tracker'!Q255='HIDE DROP DOWNS'!$J$2,'#2 - Sample and Action Tracker'!Q255='HIDE DROP DOWNS'!$J$3),0,IF('#2 - Sample and Action Tracker'!R255='HIDE DROP DOWNS'!$M$3,1,0))</f>
        <v>0</v>
      </c>
      <c r="S246" s="14">
        <f>IF(OR('#2 - Sample and Action Tracker'!Q255='HIDE DROP DOWNS'!$J$2,'#2 - Sample and Action Tracker'!Q255='HIDE DROP DOWNS'!$J$3),0,IF('#2 - Sample and Action Tracker'!R255='HIDE DROP DOWNS'!$M$4,1,0))</f>
        <v>0</v>
      </c>
      <c r="T246" s="14">
        <f>IF(OR('#2 - Sample and Action Tracker'!$Q255='HIDE DROP DOWNS'!$J$2,'#2 - Sample and Action Tracker'!$Q255='HIDE DROP DOWNS'!$J$3),0,IF('#2 - Sample and Action Tracker'!$R255='HIDE DROP DOWNS'!$M$5,1,0))</f>
        <v>0</v>
      </c>
      <c r="U246" s="14">
        <f>IF(OR('#2 - Sample and Action Tracker'!$S255='HIDE DROP DOWNS'!$K$2,'#2 - Sample and Action Tracker'!$S255='HIDE DROP DOWNS'!$K$3),0,IF('#2 - Sample and Action Tracker'!$T255='HIDE DROP DOWNS'!$M$3,1,0))</f>
        <v>0</v>
      </c>
      <c r="V246" s="14">
        <f>IF(OR('#2 - Sample and Action Tracker'!$S255='HIDE DROP DOWNS'!$K$2,'#2 - Sample and Action Tracker'!$S255='HIDE DROP DOWNS'!$K$3),0,IF('#2 - Sample and Action Tracker'!$T255='HIDE DROP DOWNS'!$M$4,1,0))</f>
        <v>0</v>
      </c>
      <c r="W246" s="14">
        <f>IF(OR('#2 - Sample and Action Tracker'!$S255='HIDE DROP DOWNS'!$K$2,'#2 - Sample and Action Tracker'!$S255='HIDE DROP DOWNS'!$K$3),0,IF('#2 - Sample and Action Tracker'!$T255='HIDE DROP DOWNS'!$M$5,1,0))</f>
        <v>0</v>
      </c>
      <c r="X246" s="14">
        <f>IF(OR('#2 - Sample and Action Tracker'!$U255='HIDE DROP DOWNS'!$L$2,'#2 - Sample and Action Tracker'!$U255='HIDE DROP DOWNS'!$L$3),0,IF('#2 - Sample and Action Tracker'!$V255='HIDE DROP DOWNS'!$M$3,1,0))</f>
        <v>0</v>
      </c>
      <c r="Y246" s="14">
        <f>IF(OR('#2 - Sample and Action Tracker'!$U255='HIDE DROP DOWNS'!$L$2,'#2 - Sample and Action Tracker'!$U255='HIDE DROP DOWNS'!$L$3),0,IF('#2 - Sample and Action Tracker'!$V255='HIDE DROP DOWNS'!$M$4,1,0))</f>
        <v>0</v>
      </c>
      <c r="Z246" s="14">
        <f>IF(OR('#2 - Sample and Action Tracker'!$U255='HIDE DROP DOWNS'!$L$2,'#2 - Sample and Action Tracker'!$U255='HIDE DROP DOWNS'!$L$3),0,IF('#2 - Sample and Action Tracker'!$V255='HIDE DROP DOWNS'!$M$5,1,0))</f>
        <v>0</v>
      </c>
      <c r="AA246" s="45"/>
    </row>
    <row r="247" spans="6:27" x14ac:dyDescent="0.25">
      <c r="F247" s="3" t="str">
        <f>IF('#2 - Sample and Action Tracker'!F256="","",'#2 - Sample and Action Tracker'!F256)</f>
        <v/>
      </c>
      <c r="G247">
        <f>IF(AND('#2 - Sample and Action Tracker'!N256&lt;&gt;""),1,0)</f>
        <v>0</v>
      </c>
      <c r="H247" t="b">
        <f>IF(AND(OR('#2 - Sample and Action Tracker'!N256&gt;0,'#2 - Sample and Action Tracker'!N256=$E$3),'#2 - Sample and Action Tracker'!N256&lt;&gt;$E$2,'#2 - Sample and Action Tracker'!N256&lt;&gt;$E$4,'#2 - Sample and Action Tracker'!N256&lt;&gt;""), TRUE, FALSE)</f>
        <v>0</v>
      </c>
      <c r="I247" t="b">
        <f>IF(AND('#2 - Sample and Action Tracker'!N256&lt;&gt;$E$2,'#2 - Sample and Action Tracker'!N256&lt;&gt;$E$3,'#2 - Sample and Action Tracker'!N256&lt;&gt;$E$4,'#2 - Sample and Action Tracker'!N256&lt;&gt;""),IF('#2 - Sample and Action Tracker'!N256&gt;'#1 - Facility Info'!$D$24, TRUE, FALSE),FALSE)</f>
        <v>0</v>
      </c>
      <c r="R247" s="14">
        <f>IF(OR('#2 - Sample and Action Tracker'!Q256='HIDE DROP DOWNS'!$J$2,'#2 - Sample and Action Tracker'!Q256='HIDE DROP DOWNS'!$J$3),0,IF('#2 - Sample and Action Tracker'!R256='HIDE DROP DOWNS'!$M$3,1,0))</f>
        <v>0</v>
      </c>
      <c r="S247" s="14">
        <f>IF(OR('#2 - Sample and Action Tracker'!Q256='HIDE DROP DOWNS'!$J$2,'#2 - Sample and Action Tracker'!Q256='HIDE DROP DOWNS'!$J$3),0,IF('#2 - Sample and Action Tracker'!R256='HIDE DROP DOWNS'!$M$4,1,0))</f>
        <v>0</v>
      </c>
      <c r="T247" s="14">
        <f>IF(OR('#2 - Sample and Action Tracker'!$Q256='HIDE DROP DOWNS'!$J$2,'#2 - Sample and Action Tracker'!$Q256='HIDE DROP DOWNS'!$J$3),0,IF('#2 - Sample and Action Tracker'!$R256='HIDE DROP DOWNS'!$M$5,1,0))</f>
        <v>0</v>
      </c>
      <c r="U247" s="14">
        <f>IF(OR('#2 - Sample and Action Tracker'!$S256='HIDE DROP DOWNS'!$K$2,'#2 - Sample and Action Tracker'!$S256='HIDE DROP DOWNS'!$K$3),0,IF('#2 - Sample and Action Tracker'!$T256='HIDE DROP DOWNS'!$M$3,1,0))</f>
        <v>0</v>
      </c>
      <c r="V247" s="14">
        <f>IF(OR('#2 - Sample and Action Tracker'!$S256='HIDE DROP DOWNS'!$K$2,'#2 - Sample and Action Tracker'!$S256='HIDE DROP DOWNS'!$K$3),0,IF('#2 - Sample and Action Tracker'!$T256='HIDE DROP DOWNS'!$M$4,1,0))</f>
        <v>0</v>
      </c>
      <c r="W247" s="14">
        <f>IF(OR('#2 - Sample and Action Tracker'!$S256='HIDE DROP DOWNS'!$K$2,'#2 - Sample and Action Tracker'!$S256='HIDE DROP DOWNS'!$K$3),0,IF('#2 - Sample and Action Tracker'!$T256='HIDE DROP DOWNS'!$M$5,1,0))</f>
        <v>0</v>
      </c>
      <c r="X247" s="14">
        <f>IF(OR('#2 - Sample and Action Tracker'!$U256='HIDE DROP DOWNS'!$L$2,'#2 - Sample and Action Tracker'!$U256='HIDE DROP DOWNS'!$L$3),0,IF('#2 - Sample and Action Tracker'!$V256='HIDE DROP DOWNS'!$M$3,1,0))</f>
        <v>0</v>
      </c>
      <c r="Y247" s="14">
        <f>IF(OR('#2 - Sample and Action Tracker'!$U256='HIDE DROP DOWNS'!$L$2,'#2 - Sample and Action Tracker'!$U256='HIDE DROP DOWNS'!$L$3),0,IF('#2 - Sample and Action Tracker'!$V256='HIDE DROP DOWNS'!$M$4,1,0))</f>
        <v>0</v>
      </c>
      <c r="Z247" s="14">
        <f>IF(OR('#2 - Sample and Action Tracker'!$U256='HIDE DROP DOWNS'!$L$2,'#2 - Sample and Action Tracker'!$U256='HIDE DROP DOWNS'!$L$3),0,IF('#2 - Sample and Action Tracker'!$V256='HIDE DROP DOWNS'!$M$5,1,0))</f>
        <v>0</v>
      </c>
      <c r="AA247" s="45"/>
    </row>
    <row r="248" spans="6:27" x14ac:dyDescent="0.25">
      <c r="F248" s="3" t="str">
        <f>IF('#2 - Sample and Action Tracker'!F257="","",'#2 - Sample and Action Tracker'!F257)</f>
        <v/>
      </c>
      <c r="G248">
        <f>IF(AND('#2 - Sample and Action Tracker'!N257&lt;&gt;""),1,0)</f>
        <v>0</v>
      </c>
      <c r="H248" t="b">
        <f>IF(AND(OR('#2 - Sample and Action Tracker'!N257&gt;0,'#2 - Sample and Action Tracker'!N257=$E$3),'#2 - Sample and Action Tracker'!N257&lt;&gt;$E$2,'#2 - Sample and Action Tracker'!N257&lt;&gt;$E$4,'#2 - Sample and Action Tracker'!N257&lt;&gt;""), TRUE, FALSE)</f>
        <v>0</v>
      </c>
      <c r="I248" t="b">
        <f>IF(AND('#2 - Sample and Action Tracker'!N257&lt;&gt;$E$2,'#2 - Sample and Action Tracker'!N257&lt;&gt;$E$3,'#2 - Sample and Action Tracker'!N257&lt;&gt;$E$4,'#2 - Sample and Action Tracker'!N257&lt;&gt;""),IF('#2 - Sample and Action Tracker'!N257&gt;'#1 - Facility Info'!$D$24, TRUE, FALSE),FALSE)</f>
        <v>0</v>
      </c>
      <c r="R248" s="14">
        <f>IF(OR('#2 - Sample and Action Tracker'!Q257='HIDE DROP DOWNS'!$J$2,'#2 - Sample and Action Tracker'!Q257='HIDE DROP DOWNS'!$J$3),0,IF('#2 - Sample and Action Tracker'!R257='HIDE DROP DOWNS'!$M$3,1,0))</f>
        <v>0</v>
      </c>
      <c r="S248" s="14">
        <f>IF(OR('#2 - Sample and Action Tracker'!Q257='HIDE DROP DOWNS'!$J$2,'#2 - Sample and Action Tracker'!Q257='HIDE DROP DOWNS'!$J$3),0,IF('#2 - Sample and Action Tracker'!R257='HIDE DROP DOWNS'!$M$4,1,0))</f>
        <v>0</v>
      </c>
      <c r="T248" s="14">
        <f>IF(OR('#2 - Sample and Action Tracker'!$Q257='HIDE DROP DOWNS'!$J$2,'#2 - Sample and Action Tracker'!$Q257='HIDE DROP DOWNS'!$J$3),0,IF('#2 - Sample and Action Tracker'!$R257='HIDE DROP DOWNS'!$M$5,1,0))</f>
        <v>0</v>
      </c>
      <c r="U248" s="14">
        <f>IF(OR('#2 - Sample and Action Tracker'!$S257='HIDE DROP DOWNS'!$K$2,'#2 - Sample and Action Tracker'!$S257='HIDE DROP DOWNS'!$K$3),0,IF('#2 - Sample and Action Tracker'!$T257='HIDE DROP DOWNS'!$M$3,1,0))</f>
        <v>0</v>
      </c>
      <c r="V248" s="14">
        <f>IF(OR('#2 - Sample and Action Tracker'!$S257='HIDE DROP DOWNS'!$K$2,'#2 - Sample and Action Tracker'!$S257='HIDE DROP DOWNS'!$K$3),0,IF('#2 - Sample and Action Tracker'!$T257='HIDE DROP DOWNS'!$M$4,1,0))</f>
        <v>0</v>
      </c>
      <c r="W248" s="14">
        <f>IF(OR('#2 - Sample and Action Tracker'!$S257='HIDE DROP DOWNS'!$K$2,'#2 - Sample and Action Tracker'!$S257='HIDE DROP DOWNS'!$K$3),0,IF('#2 - Sample and Action Tracker'!$T257='HIDE DROP DOWNS'!$M$5,1,0))</f>
        <v>0</v>
      </c>
      <c r="X248" s="14">
        <f>IF(OR('#2 - Sample and Action Tracker'!$U257='HIDE DROP DOWNS'!$L$2,'#2 - Sample and Action Tracker'!$U257='HIDE DROP DOWNS'!$L$3),0,IF('#2 - Sample and Action Tracker'!$V257='HIDE DROP DOWNS'!$M$3,1,0))</f>
        <v>0</v>
      </c>
      <c r="Y248" s="14">
        <f>IF(OR('#2 - Sample and Action Tracker'!$U257='HIDE DROP DOWNS'!$L$2,'#2 - Sample and Action Tracker'!$U257='HIDE DROP DOWNS'!$L$3),0,IF('#2 - Sample and Action Tracker'!$V257='HIDE DROP DOWNS'!$M$4,1,0))</f>
        <v>0</v>
      </c>
      <c r="Z248" s="14">
        <f>IF(OR('#2 - Sample and Action Tracker'!$U257='HIDE DROP DOWNS'!$L$2,'#2 - Sample and Action Tracker'!$U257='HIDE DROP DOWNS'!$L$3),0,IF('#2 - Sample and Action Tracker'!$V257='HIDE DROP DOWNS'!$M$5,1,0))</f>
        <v>0</v>
      </c>
      <c r="AA248" s="45"/>
    </row>
    <row r="249" spans="6:27" x14ac:dyDescent="0.25">
      <c r="F249" s="3" t="str">
        <f>IF('#2 - Sample and Action Tracker'!F258="","",'#2 - Sample and Action Tracker'!F258)</f>
        <v/>
      </c>
      <c r="G249">
        <f>IF(AND('#2 - Sample and Action Tracker'!N258&lt;&gt;""),1,0)</f>
        <v>0</v>
      </c>
      <c r="H249" t="b">
        <f>IF(AND(OR('#2 - Sample and Action Tracker'!N258&gt;0,'#2 - Sample and Action Tracker'!N258=$E$3),'#2 - Sample and Action Tracker'!N258&lt;&gt;$E$2,'#2 - Sample and Action Tracker'!N258&lt;&gt;$E$4,'#2 - Sample and Action Tracker'!N258&lt;&gt;""), TRUE, FALSE)</f>
        <v>0</v>
      </c>
      <c r="I249" t="b">
        <f>IF(AND('#2 - Sample and Action Tracker'!N258&lt;&gt;$E$2,'#2 - Sample and Action Tracker'!N258&lt;&gt;$E$3,'#2 - Sample and Action Tracker'!N258&lt;&gt;$E$4,'#2 - Sample and Action Tracker'!N258&lt;&gt;""),IF('#2 - Sample and Action Tracker'!N258&gt;'#1 - Facility Info'!$D$24, TRUE, FALSE),FALSE)</f>
        <v>0</v>
      </c>
      <c r="R249" s="14">
        <f>IF(OR('#2 - Sample and Action Tracker'!Q258='HIDE DROP DOWNS'!$J$2,'#2 - Sample and Action Tracker'!Q258='HIDE DROP DOWNS'!$J$3),0,IF('#2 - Sample and Action Tracker'!R258='HIDE DROP DOWNS'!$M$3,1,0))</f>
        <v>0</v>
      </c>
      <c r="S249" s="14">
        <f>IF(OR('#2 - Sample and Action Tracker'!Q258='HIDE DROP DOWNS'!$J$2,'#2 - Sample and Action Tracker'!Q258='HIDE DROP DOWNS'!$J$3),0,IF('#2 - Sample and Action Tracker'!R258='HIDE DROP DOWNS'!$M$4,1,0))</f>
        <v>0</v>
      </c>
      <c r="T249" s="14">
        <f>IF(OR('#2 - Sample and Action Tracker'!$Q258='HIDE DROP DOWNS'!$J$2,'#2 - Sample and Action Tracker'!$Q258='HIDE DROP DOWNS'!$J$3),0,IF('#2 - Sample and Action Tracker'!$R258='HIDE DROP DOWNS'!$M$5,1,0))</f>
        <v>0</v>
      </c>
      <c r="U249" s="14">
        <f>IF(OR('#2 - Sample and Action Tracker'!$S258='HIDE DROP DOWNS'!$K$2,'#2 - Sample and Action Tracker'!$S258='HIDE DROP DOWNS'!$K$3),0,IF('#2 - Sample and Action Tracker'!$T258='HIDE DROP DOWNS'!$M$3,1,0))</f>
        <v>0</v>
      </c>
      <c r="V249" s="14">
        <f>IF(OR('#2 - Sample and Action Tracker'!$S258='HIDE DROP DOWNS'!$K$2,'#2 - Sample and Action Tracker'!$S258='HIDE DROP DOWNS'!$K$3),0,IF('#2 - Sample and Action Tracker'!$T258='HIDE DROP DOWNS'!$M$4,1,0))</f>
        <v>0</v>
      </c>
      <c r="W249" s="14">
        <f>IF(OR('#2 - Sample and Action Tracker'!$S258='HIDE DROP DOWNS'!$K$2,'#2 - Sample and Action Tracker'!$S258='HIDE DROP DOWNS'!$K$3),0,IF('#2 - Sample and Action Tracker'!$T258='HIDE DROP DOWNS'!$M$5,1,0))</f>
        <v>0</v>
      </c>
      <c r="X249" s="14">
        <f>IF(OR('#2 - Sample and Action Tracker'!$U258='HIDE DROP DOWNS'!$L$2,'#2 - Sample and Action Tracker'!$U258='HIDE DROP DOWNS'!$L$3),0,IF('#2 - Sample and Action Tracker'!$V258='HIDE DROP DOWNS'!$M$3,1,0))</f>
        <v>0</v>
      </c>
      <c r="Y249" s="14">
        <f>IF(OR('#2 - Sample and Action Tracker'!$U258='HIDE DROP DOWNS'!$L$2,'#2 - Sample and Action Tracker'!$U258='HIDE DROP DOWNS'!$L$3),0,IF('#2 - Sample and Action Tracker'!$V258='HIDE DROP DOWNS'!$M$4,1,0))</f>
        <v>0</v>
      </c>
      <c r="Z249" s="14">
        <f>IF(OR('#2 - Sample and Action Tracker'!$U258='HIDE DROP DOWNS'!$L$2,'#2 - Sample and Action Tracker'!$U258='HIDE DROP DOWNS'!$L$3),0,IF('#2 - Sample and Action Tracker'!$V258='HIDE DROP DOWNS'!$M$5,1,0))</f>
        <v>0</v>
      </c>
      <c r="AA249" s="45"/>
    </row>
    <row r="250" spans="6:27" x14ac:dyDescent="0.25">
      <c r="F250" s="3" t="str">
        <f>IF('#2 - Sample and Action Tracker'!F259="","",'#2 - Sample and Action Tracker'!F259)</f>
        <v/>
      </c>
      <c r="G250">
        <f>IF(AND('#2 - Sample and Action Tracker'!N259&lt;&gt;""),1,0)</f>
        <v>0</v>
      </c>
      <c r="H250" t="b">
        <f>IF(AND(OR('#2 - Sample and Action Tracker'!N259&gt;0,'#2 - Sample and Action Tracker'!N259=$E$3),'#2 - Sample and Action Tracker'!N259&lt;&gt;$E$2,'#2 - Sample and Action Tracker'!N259&lt;&gt;$E$4,'#2 - Sample and Action Tracker'!N259&lt;&gt;""), TRUE, FALSE)</f>
        <v>0</v>
      </c>
      <c r="I250" t="b">
        <f>IF(AND('#2 - Sample and Action Tracker'!N259&lt;&gt;$E$2,'#2 - Sample and Action Tracker'!N259&lt;&gt;$E$3,'#2 - Sample and Action Tracker'!N259&lt;&gt;$E$4,'#2 - Sample and Action Tracker'!N259&lt;&gt;""),IF('#2 - Sample and Action Tracker'!N259&gt;'#1 - Facility Info'!$D$24, TRUE, FALSE),FALSE)</f>
        <v>0</v>
      </c>
      <c r="R250" s="14">
        <f>IF(OR('#2 - Sample and Action Tracker'!Q259='HIDE DROP DOWNS'!$J$2,'#2 - Sample and Action Tracker'!Q259='HIDE DROP DOWNS'!$J$3),0,IF('#2 - Sample and Action Tracker'!R259='HIDE DROP DOWNS'!$M$3,1,0))</f>
        <v>0</v>
      </c>
      <c r="S250" s="14">
        <f>IF(OR('#2 - Sample and Action Tracker'!Q259='HIDE DROP DOWNS'!$J$2,'#2 - Sample and Action Tracker'!Q259='HIDE DROP DOWNS'!$J$3),0,IF('#2 - Sample and Action Tracker'!R259='HIDE DROP DOWNS'!$M$4,1,0))</f>
        <v>0</v>
      </c>
      <c r="T250" s="14">
        <f>IF(OR('#2 - Sample and Action Tracker'!$Q259='HIDE DROP DOWNS'!$J$2,'#2 - Sample and Action Tracker'!$Q259='HIDE DROP DOWNS'!$J$3),0,IF('#2 - Sample and Action Tracker'!$R259='HIDE DROP DOWNS'!$M$5,1,0))</f>
        <v>0</v>
      </c>
      <c r="U250" s="14">
        <f>IF(OR('#2 - Sample and Action Tracker'!$S259='HIDE DROP DOWNS'!$K$2,'#2 - Sample and Action Tracker'!$S259='HIDE DROP DOWNS'!$K$3),0,IF('#2 - Sample and Action Tracker'!$T259='HIDE DROP DOWNS'!$M$3,1,0))</f>
        <v>0</v>
      </c>
      <c r="V250" s="14">
        <f>IF(OR('#2 - Sample and Action Tracker'!$S259='HIDE DROP DOWNS'!$K$2,'#2 - Sample and Action Tracker'!$S259='HIDE DROP DOWNS'!$K$3),0,IF('#2 - Sample and Action Tracker'!$T259='HIDE DROP DOWNS'!$M$4,1,0))</f>
        <v>0</v>
      </c>
      <c r="W250" s="14">
        <f>IF(OR('#2 - Sample and Action Tracker'!$S259='HIDE DROP DOWNS'!$K$2,'#2 - Sample and Action Tracker'!$S259='HIDE DROP DOWNS'!$K$3),0,IF('#2 - Sample and Action Tracker'!$T259='HIDE DROP DOWNS'!$M$5,1,0))</f>
        <v>0</v>
      </c>
      <c r="X250" s="14">
        <f>IF(OR('#2 - Sample and Action Tracker'!$U259='HIDE DROP DOWNS'!$L$2,'#2 - Sample and Action Tracker'!$U259='HIDE DROP DOWNS'!$L$3),0,IF('#2 - Sample and Action Tracker'!$V259='HIDE DROP DOWNS'!$M$3,1,0))</f>
        <v>0</v>
      </c>
      <c r="Y250" s="14">
        <f>IF(OR('#2 - Sample and Action Tracker'!$U259='HIDE DROP DOWNS'!$L$2,'#2 - Sample and Action Tracker'!$U259='HIDE DROP DOWNS'!$L$3),0,IF('#2 - Sample and Action Tracker'!$V259='HIDE DROP DOWNS'!$M$4,1,0))</f>
        <v>0</v>
      </c>
      <c r="Z250" s="14">
        <f>IF(OR('#2 - Sample and Action Tracker'!$U259='HIDE DROP DOWNS'!$L$2,'#2 - Sample and Action Tracker'!$U259='HIDE DROP DOWNS'!$L$3),0,IF('#2 - Sample and Action Tracker'!$V259='HIDE DROP DOWNS'!$M$5,1,0))</f>
        <v>0</v>
      </c>
      <c r="AA250" s="45"/>
    </row>
    <row r="251" spans="6:27" x14ac:dyDescent="0.25">
      <c r="F251" s="3" t="str">
        <f>IF('#2 - Sample and Action Tracker'!F260="","",'#2 - Sample and Action Tracker'!F260)</f>
        <v/>
      </c>
      <c r="G251">
        <f>IF(AND('#2 - Sample and Action Tracker'!N260&lt;&gt;""),1,0)</f>
        <v>0</v>
      </c>
      <c r="H251" t="b">
        <f>IF(AND(OR('#2 - Sample and Action Tracker'!N260&gt;0,'#2 - Sample and Action Tracker'!N260=$E$3),'#2 - Sample and Action Tracker'!N260&lt;&gt;$E$2,'#2 - Sample and Action Tracker'!N260&lt;&gt;$E$4,'#2 - Sample and Action Tracker'!N260&lt;&gt;""), TRUE, FALSE)</f>
        <v>0</v>
      </c>
      <c r="I251" t="b">
        <f>IF(AND('#2 - Sample and Action Tracker'!N260&lt;&gt;$E$2,'#2 - Sample and Action Tracker'!N260&lt;&gt;$E$3,'#2 - Sample and Action Tracker'!N260&lt;&gt;$E$4,'#2 - Sample and Action Tracker'!N260&lt;&gt;""),IF('#2 - Sample and Action Tracker'!N260&gt;'#1 - Facility Info'!$D$24, TRUE, FALSE),FALSE)</f>
        <v>0</v>
      </c>
      <c r="R251" s="14">
        <f>IF(OR('#2 - Sample and Action Tracker'!Q260='HIDE DROP DOWNS'!$J$2,'#2 - Sample and Action Tracker'!Q260='HIDE DROP DOWNS'!$J$3),0,IF('#2 - Sample and Action Tracker'!R260='HIDE DROP DOWNS'!$M$3,1,0))</f>
        <v>0</v>
      </c>
      <c r="S251" s="14">
        <f>IF(OR('#2 - Sample and Action Tracker'!Q260='HIDE DROP DOWNS'!$J$2,'#2 - Sample and Action Tracker'!Q260='HIDE DROP DOWNS'!$J$3),0,IF('#2 - Sample and Action Tracker'!R260='HIDE DROP DOWNS'!$M$4,1,0))</f>
        <v>0</v>
      </c>
      <c r="T251" s="14">
        <f>IF(OR('#2 - Sample and Action Tracker'!$Q260='HIDE DROP DOWNS'!$J$2,'#2 - Sample and Action Tracker'!$Q260='HIDE DROP DOWNS'!$J$3),0,IF('#2 - Sample and Action Tracker'!$R260='HIDE DROP DOWNS'!$M$5,1,0))</f>
        <v>0</v>
      </c>
      <c r="U251" s="14">
        <f>IF(OR('#2 - Sample and Action Tracker'!$S260='HIDE DROP DOWNS'!$K$2,'#2 - Sample and Action Tracker'!$S260='HIDE DROP DOWNS'!$K$3),0,IF('#2 - Sample and Action Tracker'!$T260='HIDE DROP DOWNS'!$M$3,1,0))</f>
        <v>0</v>
      </c>
      <c r="V251" s="14">
        <f>IF(OR('#2 - Sample and Action Tracker'!$S260='HIDE DROP DOWNS'!$K$2,'#2 - Sample and Action Tracker'!$S260='HIDE DROP DOWNS'!$K$3),0,IF('#2 - Sample and Action Tracker'!$T260='HIDE DROP DOWNS'!$M$4,1,0))</f>
        <v>0</v>
      </c>
      <c r="W251" s="14">
        <f>IF(OR('#2 - Sample and Action Tracker'!$S260='HIDE DROP DOWNS'!$K$2,'#2 - Sample and Action Tracker'!$S260='HIDE DROP DOWNS'!$K$3),0,IF('#2 - Sample and Action Tracker'!$T260='HIDE DROP DOWNS'!$M$5,1,0))</f>
        <v>0</v>
      </c>
      <c r="X251" s="14">
        <f>IF(OR('#2 - Sample and Action Tracker'!$U260='HIDE DROP DOWNS'!$L$2,'#2 - Sample and Action Tracker'!$U260='HIDE DROP DOWNS'!$L$3),0,IF('#2 - Sample and Action Tracker'!$V260='HIDE DROP DOWNS'!$M$3,1,0))</f>
        <v>0</v>
      </c>
      <c r="Y251" s="14">
        <f>IF(OR('#2 - Sample and Action Tracker'!$U260='HIDE DROP DOWNS'!$L$2,'#2 - Sample and Action Tracker'!$U260='HIDE DROP DOWNS'!$L$3),0,IF('#2 - Sample and Action Tracker'!$V260='HIDE DROP DOWNS'!$M$4,1,0))</f>
        <v>0</v>
      </c>
      <c r="Z251" s="14">
        <f>IF(OR('#2 - Sample and Action Tracker'!$U260='HIDE DROP DOWNS'!$L$2,'#2 - Sample and Action Tracker'!$U260='HIDE DROP DOWNS'!$L$3),0,IF('#2 - Sample and Action Tracker'!$V260='HIDE DROP DOWNS'!$M$5,1,0))</f>
        <v>0</v>
      </c>
      <c r="AA251" s="45"/>
    </row>
    <row r="252" spans="6:27" x14ac:dyDescent="0.25">
      <c r="F252">
        <f>COUNT(F2:F251)</f>
        <v>0</v>
      </c>
      <c r="R252" s="13">
        <f>SUM(R2:R251)</f>
        <v>0</v>
      </c>
      <c r="S252" s="13">
        <f>SUM(S2:S251)</f>
        <v>0</v>
      </c>
      <c r="T252" s="13">
        <f t="shared" ref="T252:Z252" si="0">SUM(T2:T251)</f>
        <v>0</v>
      </c>
      <c r="U252" s="13">
        <f t="shared" si="0"/>
        <v>0</v>
      </c>
      <c r="V252" s="13">
        <f t="shared" si="0"/>
        <v>0</v>
      </c>
      <c r="W252" s="13">
        <f t="shared" si="0"/>
        <v>0</v>
      </c>
      <c r="X252" s="13">
        <f t="shared" si="0"/>
        <v>0</v>
      </c>
      <c r="Y252" s="13">
        <f t="shared" si="0"/>
        <v>0</v>
      </c>
      <c r="Z252" s="13">
        <f t="shared" si="0"/>
        <v>0</v>
      </c>
      <c r="AA252" s="114"/>
    </row>
    <row r="253" spans="6:27" x14ac:dyDescent="0.25">
      <c r="F253" s="3"/>
    </row>
    <row r="254" spans="6:27" x14ac:dyDescent="0.25">
      <c r="F254" s="3"/>
    </row>
    <row r="255" spans="6:27" x14ac:dyDescent="0.25">
      <c r="F255" s="3"/>
    </row>
    <row r="256" spans="6:27" x14ac:dyDescent="0.25">
      <c r="F256" s="3"/>
    </row>
    <row r="257" spans="6:6" x14ac:dyDescent="0.25">
      <c r="F257" s="3"/>
    </row>
    <row r="258" spans="6:6" x14ac:dyDescent="0.25">
      <c r="F258" s="3"/>
    </row>
    <row r="259" spans="6:6" x14ac:dyDescent="0.25">
      <c r="F259" s="3"/>
    </row>
    <row r="260" spans="6:6" x14ac:dyDescent="0.25">
      <c r="F260" s="3"/>
    </row>
    <row r="261" spans="6:6" x14ac:dyDescent="0.25">
      <c r="F261" s="3"/>
    </row>
  </sheetData>
  <sortState xmlns:xlrd2="http://schemas.microsoft.com/office/spreadsheetml/2017/richdata2" ref="A5:B60">
    <sortCondition ref="B5:B6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4"/>
  <sheetViews>
    <sheetView workbookViewId="0">
      <selection activeCell="E11" sqref="E11"/>
    </sheetView>
  </sheetViews>
  <sheetFormatPr defaultRowHeight="15" x14ac:dyDescent="0.25"/>
  <sheetData>
    <row r="1" spans="1:5" x14ac:dyDescent="0.25">
      <c r="A1" t="s">
        <v>358</v>
      </c>
      <c r="E1" t="s">
        <v>492</v>
      </c>
    </row>
    <row r="2" spans="1:5" x14ac:dyDescent="0.25">
      <c r="A2" t="s">
        <v>359</v>
      </c>
      <c r="E2" t="s">
        <v>493</v>
      </c>
    </row>
    <row r="3" spans="1:5" x14ac:dyDescent="0.25">
      <c r="A3" t="s">
        <v>360</v>
      </c>
      <c r="E3" t="s">
        <v>494</v>
      </c>
    </row>
    <row r="4" spans="1:5" x14ac:dyDescent="0.25">
      <c r="A4" t="s">
        <v>361</v>
      </c>
      <c r="E4" t="s">
        <v>495</v>
      </c>
    </row>
    <row r="5" spans="1:5" x14ac:dyDescent="0.25">
      <c r="A5" t="s">
        <v>362</v>
      </c>
      <c r="E5" t="s">
        <v>504</v>
      </c>
    </row>
    <row r="6" spans="1:5" x14ac:dyDescent="0.25">
      <c r="A6" t="s">
        <v>363</v>
      </c>
      <c r="E6" t="s">
        <v>505</v>
      </c>
    </row>
    <row r="7" spans="1:5" x14ac:dyDescent="0.25">
      <c r="A7" t="s">
        <v>364</v>
      </c>
      <c r="E7" t="s">
        <v>525</v>
      </c>
    </row>
    <row r="8" spans="1:5" x14ac:dyDescent="0.25">
      <c r="A8" t="s">
        <v>365</v>
      </c>
      <c r="E8" t="s">
        <v>526</v>
      </c>
    </row>
    <row r="9" spans="1:5" x14ac:dyDescent="0.25">
      <c r="A9" t="s">
        <v>366</v>
      </c>
      <c r="E9" t="s">
        <v>527</v>
      </c>
    </row>
    <row r="10" spans="1:5" x14ac:dyDescent="0.25">
      <c r="A10" t="s">
        <v>367</v>
      </c>
      <c r="E10" t="s">
        <v>29</v>
      </c>
    </row>
    <row r="11" spans="1:5" x14ac:dyDescent="0.25">
      <c r="A11" t="s">
        <v>368</v>
      </c>
    </row>
    <row r="12" spans="1:5" x14ac:dyDescent="0.25">
      <c r="A12" t="s">
        <v>369</v>
      </c>
    </row>
    <row r="13" spans="1:5" x14ac:dyDescent="0.25">
      <c r="A13" t="s">
        <v>370</v>
      </c>
    </row>
    <row r="14" spans="1:5" x14ac:dyDescent="0.25">
      <c r="A14" t="s">
        <v>371</v>
      </c>
    </row>
    <row r="15" spans="1:5" x14ac:dyDescent="0.25">
      <c r="A15" t="s">
        <v>372</v>
      </c>
    </row>
    <row r="16" spans="1:5" x14ac:dyDescent="0.25">
      <c r="A16" t="s">
        <v>373</v>
      </c>
    </row>
    <row r="17" spans="1:1" x14ac:dyDescent="0.25">
      <c r="A17" t="s">
        <v>374</v>
      </c>
    </row>
    <row r="18" spans="1:1" x14ac:dyDescent="0.25">
      <c r="A18" t="s">
        <v>375</v>
      </c>
    </row>
    <row r="19" spans="1:1" x14ac:dyDescent="0.25">
      <c r="A19" t="s">
        <v>376</v>
      </c>
    </row>
    <row r="20" spans="1:1" x14ac:dyDescent="0.25">
      <c r="A20" t="s">
        <v>377</v>
      </c>
    </row>
    <row r="21" spans="1:1" x14ac:dyDescent="0.25">
      <c r="A21" t="s">
        <v>378</v>
      </c>
    </row>
    <row r="22" spans="1:1" x14ac:dyDescent="0.25">
      <c r="A22" t="s">
        <v>379</v>
      </c>
    </row>
    <row r="23" spans="1:1" x14ac:dyDescent="0.25">
      <c r="A23" t="s">
        <v>380</v>
      </c>
    </row>
    <row r="24" spans="1:1" x14ac:dyDescent="0.25">
      <c r="A24" t="s">
        <v>381</v>
      </c>
    </row>
    <row r="25" spans="1:1" x14ac:dyDescent="0.25">
      <c r="A25" t="s">
        <v>382</v>
      </c>
    </row>
    <row r="26" spans="1:1" x14ac:dyDescent="0.25">
      <c r="A26" t="s">
        <v>383</v>
      </c>
    </row>
    <row r="27" spans="1:1" x14ac:dyDescent="0.25">
      <c r="A27" t="s">
        <v>384</v>
      </c>
    </row>
    <row r="28" spans="1:1" x14ac:dyDescent="0.25">
      <c r="A28" t="s">
        <v>385</v>
      </c>
    </row>
    <row r="29" spans="1:1" x14ac:dyDescent="0.25">
      <c r="A29" t="s">
        <v>386</v>
      </c>
    </row>
    <row r="30" spans="1:1" x14ac:dyDescent="0.25">
      <c r="A30" t="s">
        <v>387</v>
      </c>
    </row>
    <row r="31" spans="1:1" x14ac:dyDescent="0.25">
      <c r="A31" t="s">
        <v>388</v>
      </c>
    </row>
    <row r="32" spans="1:1" x14ac:dyDescent="0.25">
      <c r="A32" t="s">
        <v>389</v>
      </c>
    </row>
    <row r="33" spans="1:1" x14ac:dyDescent="0.25">
      <c r="A33" t="s">
        <v>390</v>
      </c>
    </row>
    <row r="34" spans="1:1" x14ac:dyDescent="0.25">
      <c r="A34" t="s">
        <v>391</v>
      </c>
    </row>
    <row r="35" spans="1:1" x14ac:dyDescent="0.25">
      <c r="A35" t="s">
        <v>392</v>
      </c>
    </row>
    <row r="36" spans="1:1" x14ac:dyDescent="0.25">
      <c r="A36" t="s">
        <v>393</v>
      </c>
    </row>
    <row r="37" spans="1:1" x14ac:dyDescent="0.25">
      <c r="A37" t="s">
        <v>394</v>
      </c>
    </row>
    <row r="38" spans="1:1" x14ac:dyDescent="0.25">
      <c r="A38" t="s">
        <v>395</v>
      </c>
    </row>
    <row r="39" spans="1:1" x14ac:dyDescent="0.25">
      <c r="A39" t="s">
        <v>396</v>
      </c>
    </row>
    <row r="40" spans="1:1" x14ac:dyDescent="0.25">
      <c r="A40" t="s">
        <v>397</v>
      </c>
    </row>
    <row r="41" spans="1:1" x14ac:dyDescent="0.25">
      <c r="A41" t="s">
        <v>398</v>
      </c>
    </row>
    <row r="42" spans="1:1" x14ac:dyDescent="0.25">
      <c r="A42" t="s">
        <v>399</v>
      </c>
    </row>
    <row r="43" spans="1:1" x14ac:dyDescent="0.25">
      <c r="A43" t="s">
        <v>400</v>
      </c>
    </row>
    <row r="44" spans="1:1" x14ac:dyDescent="0.25">
      <c r="A44" t="s">
        <v>401</v>
      </c>
    </row>
    <row r="45" spans="1:1" x14ac:dyDescent="0.25">
      <c r="A45" t="s">
        <v>402</v>
      </c>
    </row>
    <row r="46" spans="1:1" x14ac:dyDescent="0.25">
      <c r="A46" t="s">
        <v>403</v>
      </c>
    </row>
    <row r="47" spans="1:1" x14ac:dyDescent="0.25">
      <c r="A47" t="s">
        <v>404</v>
      </c>
    </row>
    <row r="48" spans="1:1" x14ac:dyDescent="0.25">
      <c r="A48" t="s">
        <v>405</v>
      </c>
    </row>
    <row r="49" spans="1:1" x14ac:dyDescent="0.25">
      <c r="A49" t="s">
        <v>406</v>
      </c>
    </row>
    <row r="50" spans="1:1" x14ac:dyDescent="0.25">
      <c r="A50" t="s">
        <v>407</v>
      </c>
    </row>
    <row r="51" spans="1:1" x14ac:dyDescent="0.25">
      <c r="A51" t="s">
        <v>408</v>
      </c>
    </row>
    <row r="52" spans="1:1" x14ac:dyDescent="0.25">
      <c r="A52" t="s">
        <v>409</v>
      </c>
    </row>
    <row r="53" spans="1:1" x14ac:dyDescent="0.25">
      <c r="A53" t="s">
        <v>410</v>
      </c>
    </row>
    <row r="54" spans="1:1" x14ac:dyDescent="0.25">
      <c r="A54" t="s">
        <v>411</v>
      </c>
    </row>
    <row r="55" spans="1:1" x14ac:dyDescent="0.25">
      <c r="A55" t="s">
        <v>412</v>
      </c>
    </row>
    <row r="56" spans="1:1" x14ac:dyDescent="0.25">
      <c r="A56" t="s">
        <v>413</v>
      </c>
    </row>
    <row r="57" spans="1:1" x14ac:dyDescent="0.25">
      <c r="A57" t="s">
        <v>414</v>
      </c>
    </row>
    <row r="58" spans="1:1" x14ac:dyDescent="0.25">
      <c r="A58" t="s">
        <v>415</v>
      </c>
    </row>
    <row r="59" spans="1:1" x14ac:dyDescent="0.25">
      <c r="A59" t="s">
        <v>416</v>
      </c>
    </row>
    <row r="60" spans="1:1" x14ac:dyDescent="0.25">
      <c r="A60" t="s">
        <v>417</v>
      </c>
    </row>
    <row r="61" spans="1:1" x14ac:dyDescent="0.25">
      <c r="A61" t="s">
        <v>418</v>
      </c>
    </row>
    <row r="62" spans="1:1" x14ac:dyDescent="0.25">
      <c r="A62" t="s">
        <v>419</v>
      </c>
    </row>
    <row r="63" spans="1:1" x14ac:dyDescent="0.25">
      <c r="A63" t="s">
        <v>420</v>
      </c>
    </row>
    <row r="64" spans="1:1" x14ac:dyDescent="0.25">
      <c r="A64" t="s">
        <v>421</v>
      </c>
    </row>
    <row r="65" spans="1:1" x14ac:dyDescent="0.25">
      <c r="A65" t="s">
        <v>422</v>
      </c>
    </row>
    <row r="66" spans="1:1" x14ac:dyDescent="0.25">
      <c r="A66" t="s">
        <v>423</v>
      </c>
    </row>
    <row r="67" spans="1:1" x14ac:dyDescent="0.25">
      <c r="A67" t="s">
        <v>424</v>
      </c>
    </row>
    <row r="68" spans="1:1" x14ac:dyDescent="0.25">
      <c r="A68" t="s">
        <v>425</v>
      </c>
    </row>
    <row r="69" spans="1:1" x14ac:dyDescent="0.25">
      <c r="A69" t="s">
        <v>426</v>
      </c>
    </row>
    <row r="70" spans="1:1" x14ac:dyDescent="0.25">
      <c r="A70" t="s">
        <v>427</v>
      </c>
    </row>
    <row r="71" spans="1:1" x14ac:dyDescent="0.25">
      <c r="A71" t="s">
        <v>428</v>
      </c>
    </row>
    <row r="72" spans="1:1" x14ac:dyDescent="0.25">
      <c r="A72" t="s">
        <v>429</v>
      </c>
    </row>
    <row r="73" spans="1:1" x14ac:dyDescent="0.25">
      <c r="A73" t="s">
        <v>430</v>
      </c>
    </row>
    <row r="74" spans="1:1" x14ac:dyDescent="0.25">
      <c r="A74" t="s">
        <v>431</v>
      </c>
    </row>
    <row r="75" spans="1:1" x14ac:dyDescent="0.25">
      <c r="A75" t="s">
        <v>432</v>
      </c>
    </row>
    <row r="76" spans="1:1" x14ac:dyDescent="0.25">
      <c r="A76" t="s">
        <v>433</v>
      </c>
    </row>
    <row r="77" spans="1:1" x14ac:dyDescent="0.25">
      <c r="A77" t="s">
        <v>434</v>
      </c>
    </row>
    <row r="78" spans="1:1" x14ac:dyDescent="0.25">
      <c r="A78" t="s">
        <v>435</v>
      </c>
    </row>
    <row r="79" spans="1:1" x14ac:dyDescent="0.25">
      <c r="A79" t="s">
        <v>436</v>
      </c>
    </row>
    <row r="80" spans="1:1" x14ac:dyDescent="0.25">
      <c r="A80" t="s">
        <v>437</v>
      </c>
    </row>
    <row r="81" spans="1:1" x14ac:dyDescent="0.25">
      <c r="A81" t="s">
        <v>438</v>
      </c>
    </row>
    <row r="82" spans="1:1" x14ac:dyDescent="0.25">
      <c r="A82" t="s">
        <v>439</v>
      </c>
    </row>
    <row r="83" spans="1:1" x14ac:dyDescent="0.25">
      <c r="A83" t="s">
        <v>440</v>
      </c>
    </row>
    <row r="84" spans="1:1" x14ac:dyDescent="0.25">
      <c r="A84" t="s">
        <v>441</v>
      </c>
    </row>
    <row r="85" spans="1:1" x14ac:dyDescent="0.25">
      <c r="A85" t="s">
        <v>442</v>
      </c>
    </row>
    <row r="86" spans="1:1" x14ac:dyDescent="0.25">
      <c r="A86" t="s">
        <v>443</v>
      </c>
    </row>
    <row r="87" spans="1:1" x14ac:dyDescent="0.25">
      <c r="A87" t="s">
        <v>444</v>
      </c>
    </row>
    <row r="88" spans="1:1" x14ac:dyDescent="0.25">
      <c r="A88" t="s">
        <v>445</v>
      </c>
    </row>
    <row r="89" spans="1:1" x14ac:dyDescent="0.25">
      <c r="A89" t="s">
        <v>446</v>
      </c>
    </row>
    <row r="90" spans="1:1" x14ac:dyDescent="0.25">
      <c r="A90" t="s">
        <v>447</v>
      </c>
    </row>
    <row r="91" spans="1:1" x14ac:dyDescent="0.25">
      <c r="A91" t="s">
        <v>448</v>
      </c>
    </row>
    <row r="92" spans="1:1" x14ac:dyDescent="0.25">
      <c r="A92" t="s">
        <v>449</v>
      </c>
    </row>
    <row r="93" spans="1:1" x14ac:dyDescent="0.25">
      <c r="A93" t="s">
        <v>450</v>
      </c>
    </row>
    <row r="94" spans="1:1" x14ac:dyDescent="0.25">
      <c r="A94" t="s">
        <v>451</v>
      </c>
    </row>
    <row r="95" spans="1:1" x14ac:dyDescent="0.25">
      <c r="A95" t="s">
        <v>452</v>
      </c>
    </row>
    <row r="96" spans="1:1" x14ac:dyDescent="0.25">
      <c r="A96" t="s">
        <v>453</v>
      </c>
    </row>
    <row r="97" spans="1:1" x14ac:dyDescent="0.25">
      <c r="A97" t="s">
        <v>454</v>
      </c>
    </row>
    <row r="98" spans="1:1" x14ac:dyDescent="0.25">
      <c r="A98" t="s">
        <v>455</v>
      </c>
    </row>
    <row r="99" spans="1:1" x14ac:dyDescent="0.25">
      <c r="A99" t="s">
        <v>456</v>
      </c>
    </row>
    <row r="100" spans="1:1" x14ac:dyDescent="0.25">
      <c r="A100" t="s">
        <v>457</v>
      </c>
    </row>
    <row r="101" spans="1:1" x14ac:dyDescent="0.25">
      <c r="A101" t="s">
        <v>458</v>
      </c>
    </row>
    <row r="102" spans="1:1" x14ac:dyDescent="0.25">
      <c r="A102" t="s">
        <v>459</v>
      </c>
    </row>
    <row r="103" spans="1:1" x14ac:dyDescent="0.25">
      <c r="A103" t="s">
        <v>460</v>
      </c>
    </row>
    <row r="104" spans="1:1" x14ac:dyDescent="0.25">
      <c r="A104" t="s">
        <v>461</v>
      </c>
    </row>
    <row r="105" spans="1:1" x14ac:dyDescent="0.25">
      <c r="A105" t="s">
        <v>462</v>
      </c>
    </row>
    <row r="106" spans="1:1" x14ac:dyDescent="0.25">
      <c r="A106" t="s">
        <v>463</v>
      </c>
    </row>
    <row r="107" spans="1:1" x14ac:dyDescent="0.25">
      <c r="A107" t="s">
        <v>464</v>
      </c>
    </row>
    <row r="108" spans="1:1" x14ac:dyDescent="0.25">
      <c r="A108" t="s">
        <v>465</v>
      </c>
    </row>
    <row r="109" spans="1:1" x14ac:dyDescent="0.25">
      <c r="A109" t="s">
        <v>466</v>
      </c>
    </row>
    <row r="110" spans="1:1" x14ac:dyDescent="0.25">
      <c r="A110" t="s">
        <v>467</v>
      </c>
    </row>
    <row r="111" spans="1:1" x14ac:dyDescent="0.25">
      <c r="A111" t="s">
        <v>468</v>
      </c>
    </row>
    <row r="112" spans="1:1" x14ac:dyDescent="0.25">
      <c r="A112" t="s">
        <v>469</v>
      </c>
    </row>
    <row r="113" spans="1:1" x14ac:dyDescent="0.25">
      <c r="A113" t="s">
        <v>470</v>
      </c>
    </row>
    <row r="114" spans="1:1" x14ac:dyDescent="0.25">
      <c r="A114" t="s">
        <v>471</v>
      </c>
    </row>
    <row r="115" spans="1:1" x14ac:dyDescent="0.25">
      <c r="A115" t="s">
        <v>472</v>
      </c>
    </row>
    <row r="116" spans="1:1" x14ac:dyDescent="0.25">
      <c r="A116" t="s">
        <v>473</v>
      </c>
    </row>
    <row r="117" spans="1:1" x14ac:dyDescent="0.25">
      <c r="A117" t="s">
        <v>474</v>
      </c>
    </row>
    <row r="118" spans="1:1" x14ac:dyDescent="0.25">
      <c r="A118" t="s">
        <v>475</v>
      </c>
    </row>
    <row r="119" spans="1:1" x14ac:dyDescent="0.25">
      <c r="A119" t="s">
        <v>476</v>
      </c>
    </row>
    <row r="120" spans="1:1" x14ac:dyDescent="0.25">
      <c r="A120" t="s">
        <v>477</v>
      </c>
    </row>
    <row r="121" spans="1:1" x14ac:dyDescent="0.25">
      <c r="A121" t="s">
        <v>478</v>
      </c>
    </row>
    <row r="122" spans="1:1" x14ac:dyDescent="0.25">
      <c r="A122" t="s">
        <v>479</v>
      </c>
    </row>
    <row r="123" spans="1:1" x14ac:dyDescent="0.25">
      <c r="A123" t="s">
        <v>480</v>
      </c>
    </row>
    <row r="124" spans="1:1" x14ac:dyDescent="0.25">
      <c r="A124" t="s">
        <v>481</v>
      </c>
    </row>
    <row r="125" spans="1:1" x14ac:dyDescent="0.25">
      <c r="A125" t="s">
        <v>482</v>
      </c>
    </row>
    <row r="126" spans="1:1" x14ac:dyDescent="0.25">
      <c r="A126" t="s">
        <v>483</v>
      </c>
    </row>
    <row r="127" spans="1:1" x14ac:dyDescent="0.25">
      <c r="A127" t="s">
        <v>484</v>
      </c>
    </row>
    <row r="128" spans="1:1" x14ac:dyDescent="0.25">
      <c r="A128" t="s">
        <v>485</v>
      </c>
    </row>
    <row r="129" spans="1:1" x14ac:dyDescent="0.25">
      <c r="A129" t="s">
        <v>486</v>
      </c>
    </row>
    <row r="130" spans="1:1" x14ac:dyDescent="0.25">
      <c r="A130" t="s">
        <v>487</v>
      </c>
    </row>
    <row r="131" spans="1:1" x14ac:dyDescent="0.25">
      <c r="A131" t="s">
        <v>488</v>
      </c>
    </row>
    <row r="132" spans="1:1" x14ac:dyDescent="0.25">
      <c r="A132" t="s">
        <v>489</v>
      </c>
    </row>
    <row r="133" spans="1:1" x14ac:dyDescent="0.25">
      <c r="A133" t="s">
        <v>490</v>
      </c>
    </row>
    <row r="134" spans="1:1" x14ac:dyDescent="0.25">
      <c r="A134" t="s">
        <v>491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4E99F4742D394BA8F1BFDFE9DE8E8D" ma:contentTypeVersion="11" ma:contentTypeDescription="Create a new document." ma:contentTypeScope="" ma:versionID="abb06f0e6ba0a5984adf4b1c97ada863">
  <xsd:schema xmlns:xsd="http://www.w3.org/2001/XMLSchema" xmlns:xs="http://www.w3.org/2001/XMLSchema" xmlns:p="http://schemas.microsoft.com/office/2006/metadata/properties" xmlns:ns2="f796b647-2023-40b5-a8ca-781b97753dc6" xmlns:ns3="b64e4304-0f80-43e4-a970-2bb2c6ebfb93" targetNamespace="http://schemas.microsoft.com/office/2006/metadata/properties" ma:root="true" ma:fieldsID="bf71cdd5660fe31d52226b68306340bb" ns2:_="" ns3:_="">
    <xsd:import namespace="f796b647-2023-40b5-a8ca-781b97753dc6"/>
    <xsd:import namespace="b64e4304-0f80-43e4-a970-2bb2c6ebfb9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96b647-2023-40b5-a8ca-781b97753d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4e4304-0f80-43e4-a970-2bb2c6ebfb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64e4304-0f80-43e4-a970-2bb2c6ebfb93">
      <UserInfo>
        <DisplayName>Martha Walters</DisplayName>
        <AccountId>46</AccountId>
        <AccountType/>
      </UserInfo>
      <UserInfo>
        <DisplayName>Ashley Arayas</DisplayName>
        <AccountId>99</AccountId>
        <AccountType/>
      </UserInfo>
      <UserInfo>
        <DisplayName>Mackenzie Dalton Webber</DisplayName>
        <AccountId>102</AccountId>
        <AccountType/>
      </UserInfo>
      <UserInfo>
        <DisplayName>Abby Ulmer</DisplayName>
        <AccountId>933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10A6D9-7F6C-49C6-8C93-78D4628975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96b647-2023-40b5-a8ca-781b97753dc6"/>
    <ds:schemaRef ds:uri="b64e4304-0f80-43e4-a970-2bb2c6ebfb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7BAA29-FE08-49D5-9AA4-6EC5DFD4DC32}">
  <ds:schemaRefs>
    <ds:schemaRef ds:uri="http://purl.org/dc/terms/"/>
    <ds:schemaRef ds:uri="f796b647-2023-40b5-a8ca-781b97753dc6"/>
    <ds:schemaRef ds:uri="http://schemas.microsoft.com/office/2006/documentManagement/types"/>
    <ds:schemaRef ds:uri="http://schemas.microsoft.com/office/2006/metadata/properties"/>
    <ds:schemaRef ds:uri="b64e4304-0f80-43e4-a970-2bb2c6ebfb93"/>
    <ds:schemaRef ds:uri="http://www.w3.org/XML/1998/namespace"/>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87B6321A-CEAE-4381-8DE4-DBDE163A29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#1 - Facility Info</vt:lpstr>
      <vt:lpstr>#2 - Sample and Action Tracker</vt:lpstr>
      <vt:lpstr>#3 - State Report - Auto-Calc</vt:lpstr>
      <vt:lpstr>#4 - Glossary</vt:lpstr>
      <vt:lpstr>HIDE DROP DOWNS</vt:lpstr>
      <vt:lpstr>EXTRA DROP DOWNS</vt:lpstr>
    </vt:vector>
  </TitlesOfParts>
  <Manager/>
  <Company>US 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3Ts Sampling eTracker for Schools</dc:title>
  <dc:subject>3Ts Sampling eTracker</dc:subject>
  <dc:creator>US EPA</dc:creator>
  <cp:keywords>3Ts Toolkit ; lead and copper in schools; U.S. EPA ; OGWDW ; recordkeeping ; sampling eTracker; training ; testing ; taking action; WIIN; 816-F-21-004</cp:keywords>
  <dc:description/>
  <cp:lastModifiedBy>VITA Program</cp:lastModifiedBy>
  <cp:revision/>
  <dcterms:created xsi:type="dcterms:W3CDTF">2020-02-20T21:04:30Z</dcterms:created>
  <dcterms:modified xsi:type="dcterms:W3CDTF">2023-03-09T20:54:41Z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0x010100034E99F4742D394BA8F1BFDFE9DE8E8D</vt:lpwstr>
  </property>
</Properties>
</file>