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pg20538\Documents\GMPs\Testing Protocols TL2 TL3\Clean Final Copies\forms 2018\"/>
    </mc:Choice>
  </mc:AlternateContent>
  <bookViews>
    <workbookView xWindow="240" yWindow="375" windowWidth="18915" windowHeight="12045"/>
  </bookViews>
  <sheets>
    <sheet name="GMP 2016-3 Statistics" sheetId="2" r:id="rId1"/>
  </sheets>
  <calcPr calcId="162913"/>
</workbook>
</file>

<file path=xl/calcChain.xml><?xml version="1.0" encoding="utf-8"?>
<calcChain xmlns="http://schemas.openxmlformats.org/spreadsheetml/2006/main">
  <c r="I9" i="2" l="1"/>
  <c r="J9" i="2"/>
  <c r="J126" i="2"/>
  <c r="L126" i="2" s="1"/>
  <c r="I126" i="2"/>
  <c r="K126" i="2" s="1"/>
  <c r="J125" i="2"/>
  <c r="L125" i="2" s="1"/>
  <c r="I125" i="2"/>
  <c r="K125" i="2" s="1"/>
  <c r="J124" i="2"/>
  <c r="L124" i="2" s="1"/>
  <c r="I124" i="2"/>
  <c r="K124" i="2" s="1"/>
  <c r="J123" i="2"/>
  <c r="L123" i="2" s="1"/>
  <c r="N126" i="2" s="1"/>
  <c r="I123" i="2"/>
  <c r="K123" i="2" s="1"/>
  <c r="M126" i="2" s="1"/>
  <c r="J122" i="2"/>
  <c r="L122" i="2" s="1"/>
  <c r="I122" i="2"/>
  <c r="K122" i="2" s="1"/>
  <c r="J121" i="2"/>
  <c r="L121" i="2" s="1"/>
  <c r="I121" i="2"/>
  <c r="K121" i="2" s="1"/>
  <c r="J120" i="2"/>
  <c r="L120" i="2" s="1"/>
  <c r="I120" i="2"/>
  <c r="K120" i="2" s="1"/>
  <c r="J119" i="2"/>
  <c r="L119" i="2" s="1"/>
  <c r="N122" i="2" s="1"/>
  <c r="I119" i="2"/>
  <c r="K119" i="2" s="1"/>
  <c r="M122" i="2" s="1"/>
  <c r="J118" i="2"/>
  <c r="L118" i="2" s="1"/>
  <c r="I118" i="2"/>
  <c r="K118" i="2" s="1"/>
  <c r="J117" i="2"/>
  <c r="L117" i="2" s="1"/>
  <c r="I117" i="2"/>
  <c r="K117" i="2" s="1"/>
  <c r="J116" i="2"/>
  <c r="L116" i="2" s="1"/>
  <c r="I116" i="2"/>
  <c r="K116" i="2" s="1"/>
  <c r="J115" i="2"/>
  <c r="L115" i="2" s="1"/>
  <c r="N118" i="2" s="1"/>
  <c r="I115" i="2"/>
  <c r="K115" i="2" s="1"/>
  <c r="M118" i="2" s="1"/>
  <c r="J114" i="2"/>
  <c r="L114" i="2" s="1"/>
  <c r="I114" i="2"/>
  <c r="K114" i="2" s="1"/>
  <c r="J113" i="2"/>
  <c r="L113" i="2" s="1"/>
  <c r="I113" i="2"/>
  <c r="K113" i="2" s="1"/>
  <c r="J112" i="2"/>
  <c r="L112" i="2" s="1"/>
  <c r="I112" i="2"/>
  <c r="K112" i="2" s="1"/>
  <c r="J111" i="2"/>
  <c r="L111" i="2" s="1"/>
  <c r="N114" i="2" s="1"/>
  <c r="I111" i="2"/>
  <c r="K111" i="2" s="1"/>
  <c r="M114" i="2" s="1"/>
  <c r="J110" i="2"/>
  <c r="L110" i="2" s="1"/>
  <c r="I110" i="2"/>
  <c r="K110" i="2" s="1"/>
  <c r="J109" i="2"/>
  <c r="L109" i="2" s="1"/>
  <c r="I109" i="2"/>
  <c r="K109" i="2" s="1"/>
  <c r="J108" i="2"/>
  <c r="L108" i="2" s="1"/>
  <c r="I108" i="2"/>
  <c r="K108" i="2" s="1"/>
  <c r="J107" i="2"/>
  <c r="L107" i="2" s="1"/>
  <c r="N110" i="2" s="1"/>
  <c r="I107" i="2"/>
  <c r="K107" i="2" s="1"/>
  <c r="M110" i="2" s="1"/>
  <c r="J106" i="2"/>
  <c r="L106" i="2" s="1"/>
  <c r="I106" i="2"/>
  <c r="K106" i="2" s="1"/>
  <c r="J105" i="2"/>
  <c r="L105" i="2" s="1"/>
  <c r="I105" i="2"/>
  <c r="K105" i="2" s="1"/>
  <c r="J104" i="2"/>
  <c r="L104" i="2" s="1"/>
  <c r="I104" i="2"/>
  <c r="K104" i="2" s="1"/>
  <c r="J103" i="2"/>
  <c r="L103" i="2" s="1"/>
  <c r="N106" i="2" s="1"/>
  <c r="I103" i="2"/>
  <c r="K103" i="2" s="1"/>
  <c r="M106" i="2" s="1"/>
  <c r="J102" i="2"/>
  <c r="L102" i="2" s="1"/>
  <c r="I102" i="2"/>
  <c r="K102" i="2" s="1"/>
  <c r="J101" i="2"/>
  <c r="L101" i="2" s="1"/>
  <c r="I101" i="2"/>
  <c r="K101" i="2" s="1"/>
  <c r="J100" i="2"/>
  <c r="L100" i="2" s="1"/>
  <c r="I100" i="2"/>
  <c r="K100" i="2" s="1"/>
  <c r="J99" i="2"/>
  <c r="L99" i="2" s="1"/>
  <c r="N102" i="2" s="1"/>
  <c r="I99" i="2"/>
  <c r="K99" i="2" s="1"/>
  <c r="M102" i="2" s="1"/>
  <c r="J98" i="2"/>
  <c r="L98" i="2" s="1"/>
  <c r="I98" i="2"/>
  <c r="K98" i="2" s="1"/>
  <c r="J97" i="2"/>
  <c r="L97" i="2" s="1"/>
  <c r="I97" i="2"/>
  <c r="K97" i="2" s="1"/>
  <c r="J96" i="2"/>
  <c r="L96" i="2" s="1"/>
  <c r="I96" i="2"/>
  <c r="K96" i="2" s="1"/>
  <c r="J95" i="2"/>
  <c r="L95" i="2" s="1"/>
  <c r="N98" i="2" s="1"/>
  <c r="I95" i="2"/>
  <c r="K95" i="2" s="1"/>
  <c r="M98" i="2" s="1"/>
  <c r="J94" i="2"/>
  <c r="L94" i="2" s="1"/>
  <c r="I94" i="2"/>
  <c r="K94" i="2" s="1"/>
  <c r="J93" i="2"/>
  <c r="L93" i="2" s="1"/>
  <c r="I93" i="2"/>
  <c r="K93" i="2" s="1"/>
  <c r="J92" i="2"/>
  <c r="L92" i="2" s="1"/>
  <c r="I92" i="2"/>
  <c r="K92" i="2" s="1"/>
  <c r="J91" i="2"/>
  <c r="L91" i="2" s="1"/>
  <c r="N94" i="2" s="1"/>
  <c r="I91" i="2"/>
  <c r="K91" i="2" s="1"/>
  <c r="M94" i="2" s="1"/>
  <c r="J90" i="2"/>
  <c r="L90" i="2" s="1"/>
  <c r="I90" i="2"/>
  <c r="K90" i="2" s="1"/>
  <c r="J89" i="2"/>
  <c r="L89" i="2" s="1"/>
  <c r="I89" i="2"/>
  <c r="K89" i="2" s="1"/>
  <c r="J88" i="2"/>
  <c r="L88" i="2" s="1"/>
  <c r="I88" i="2"/>
  <c r="K88" i="2" s="1"/>
  <c r="J87" i="2"/>
  <c r="L87" i="2" s="1"/>
  <c r="N90" i="2" s="1"/>
  <c r="I87" i="2"/>
  <c r="K87" i="2" s="1"/>
  <c r="M90" i="2" s="1"/>
  <c r="J86" i="2"/>
  <c r="L86" i="2" s="1"/>
  <c r="I86" i="2"/>
  <c r="K86" i="2" s="1"/>
  <c r="J85" i="2"/>
  <c r="L85" i="2" s="1"/>
  <c r="I85" i="2"/>
  <c r="K85" i="2" s="1"/>
  <c r="J84" i="2"/>
  <c r="L84" i="2" s="1"/>
  <c r="I84" i="2"/>
  <c r="K84" i="2" s="1"/>
  <c r="J83" i="2"/>
  <c r="L83" i="2" s="1"/>
  <c r="N86" i="2" s="1"/>
  <c r="I83" i="2"/>
  <c r="K83" i="2" s="1"/>
  <c r="M86" i="2" s="1"/>
  <c r="J82" i="2"/>
  <c r="L82" i="2" s="1"/>
  <c r="I82" i="2"/>
  <c r="K82" i="2" s="1"/>
  <c r="J81" i="2"/>
  <c r="L81" i="2" s="1"/>
  <c r="I81" i="2"/>
  <c r="K81" i="2" s="1"/>
  <c r="J80" i="2"/>
  <c r="L80" i="2" s="1"/>
  <c r="I80" i="2"/>
  <c r="K80" i="2" s="1"/>
  <c r="J79" i="2"/>
  <c r="L79" i="2" s="1"/>
  <c r="N82" i="2" s="1"/>
  <c r="I79" i="2"/>
  <c r="K79" i="2" s="1"/>
  <c r="M82" i="2" s="1"/>
  <c r="J78" i="2"/>
  <c r="L78" i="2" s="1"/>
  <c r="I78" i="2"/>
  <c r="K78" i="2" s="1"/>
  <c r="J77" i="2"/>
  <c r="L77" i="2" s="1"/>
  <c r="I77" i="2"/>
  <c r="K77" i="2" s="1"/>
  <c r="J76" i="2"/>
  <c r="L76" i="2" s="1"/>
  <c r="I76" i="2"/>
  <c r="K76" i="2" s="1"/>
  <c r="J75" i="2"/>
  <c r="L75" i="2" s="1"/>
  <c r="N78" i="2" s="1"/>
  <c r="I75" i="2"/>
  <c r="K75" i="2" s="1"/>
  <c r="M78" i="2" s="1"/>
  <c r="J74" i="2"/>
  <c r="L74" i="2" s="1"/>
  <c r="I74" i="2"/>
  <c r="K74" i="2" s="1"/>
  <c r="J73" i="2"/>
  <c r="L73" i="2" s="1"/>
  <c r="I73" i="2"/>
  <c r="K73" i="2" s="1"/>
  <c r="J72" i="2"/>
  <c r="L72" i="2" s="1"/>
  <c r="I72" i="2"/>
  <c r="K72" i="2" s="1"/>
  <c r="J71" i="2"/>
  <c r="L71" i="2" s="1"/>
  <c r="N74" i="2" s="1"/>
  <c r="I71" i="2"/>
  <c r="K71" i="2" s="1"/>
  <c r="M74" i="2" s="1"/>
  <c r="J70" i="2"/>
  <c r="L70" i="2" s="1"/>
  <c r="I70" i="2"/>
  <c r="K70" i="2" s="1"/>
  <c r="J69" i="2"/>
  <c r="L69" i="2" s="1"/>
  <c r="I69" i="2"/>
  <c r="K69" i="2" s="1"/>
  <c r="J68" i="2"/>
  <c r="L68" i="2" s="1"/>
  <c r="I68" i="2"/>
  <c r="K68" i="2" s="1"/>
  <c r="J67" i="2"/>
  <c r="L67" i="2" s="1"/>
  <c r="N70" i="2" s="1"/>
  <c r="I67" i="2"/>
  <c r="K67" i="2" s="1"/>
  <c r="M70" i="2" s="1"/>
  <c r="J66" i="2"/>
  <c r="L66" i="2" s="1"/>
  <c r="I66" i="2"/>
  <c r="K66" i="2" s="1"/>
  <c r="J65" i="2"/>
  <c r="L65" i="2" s="1"/>
  <c r="I65" i="2"/>
  <c r="K65" i="2" s="1"/>
  <c r="J64" i="2"/>
  <c r="L64" i="2" s="1"/>
  <c r="I64" i="2"/>
  <c r="K64" i="2" s="1"/>
  <c r="J63" i="2"/>
  <c r="L63" i="2" s="1"/>
  <c r="N66" i="2" s="1"/>
  <c r="I63" i="2"/>
  <c r="K63" i="2" s="1"/>
  <c r="M66" i="2" s="1"/>
  <c r="J62" i="2"/>
  <c r="L62" i="2" s="1"/>
  <c r="I62" i="2"/>
  <c r="K62" i="2" s="1"/>
  <c r="J61" i="2"/>
  <c r="L61" i="2" s="1"/>
  <c r="I61" i="2"/>
  <c r="K61" i="2" s="1"/>
  <c r="J60" i="2"/>
  <c r="L60" i="2" s="1"/>
  <c r="I60" i="2"/>
  <c r="K60" i="2" s="1"/>
  <c r="J59" i="2"/>
  <c r="L59" i="2" s="1"/>
  <c r="N62" i="2" s="1"/>
  <c r="I59" i="2"/>
  <c r="K59" i="2" s="1"/>
  <c r="M62" i="2" s="1"/>
  <c r="J58" i="2"/>
  <c r="L58" i="2" s="1"/>
  <c r="I58" i="2"/>
  <c r="K58" i="2" s="1"/>
  <c r="J57" i="2"/>
  <c r="L57" i="2" s="1"/>
  <c r="I57" i="2"/>
  <c r="K57" i="2" s="1"/>
  <c r="J56" i="2"/>
  <c r="L56" i="2" s="1"/>
  <c r="I56" i="2"/>
  <c r="K56" i="2" s="1"/>
  <c r="J55" i="2"/>
  <c r="L55" i="2" s="1"/>
  <c r="N58" i="2" s="1"/>
  <c r="I55" i="2"/>
  <c r="K55" i="2" s="1"/>
  <c r="M58" i="2" s="1"/>
  <c r="J54" i="2"/>
  <c r="L54" i="2" s="1"/>
  <c r="I54" i="2"/>
  <c r="K54" i="2" s="1"/>
  <c r="J53" i="2"/>
  <c r="L53" i="2" s="1"/>
  <c r="I53" i="2"/>
  <c r="K53" i="2" s="1"/>
  <c r="J52" i="2"/>
  <c r="L52" i="2" s="1"/>
  <c r="I52" i="2"/>
  <c r="K52" i="2" s="1"/>
  <c r="J51" i="2"/>
  <c r="L51" i="2" s="1"/>
  <c r="N54" i="2" s="1"/>
  <c r="I51" i="2"/>
  <c r="K51" i="2" s="1"/>
  <c r="M54" i="2" s="1"/>
  <c r="J50" i="2"/>
  <c r="L50" i="2" s="1"/>
  <c r="I50" i="2"/>
  <c r="K50" i="2" s="1"/>
  <c r="J49" i="2"/>
  <c r="L49" i="2" s="1"/>
  <c r="I49" i="2"/>
  <c r="K49" i="2" s="1"/>
  <c r="J48" i="2"/>
  <c r="L48" i="2" s="1"/>
  <c r="I48" i="2"/>
  <c r="K48" i="2" s="1"/>
  <c r="J47" i="2"/>
  <c r="L47" i="2" s="1"/>
  <c r="N50" i="2" s="1"/>
  <c r="I47" i="2"/>
  <c r="K47" i="2" s="1"/>
  <c r="M50" i="2" s="1"/>
  <c r="J46" i="2"/>
  <c r="L46" i="2" s="1"/>
  <c r="I46" i="2"/>
  <c r="K46" i="2" s="1"/>
  <c r="J45" i="2"/>
  <c r="L45" i="2" s="1"/>
  <c r="I45" i="2"/>
  <c r="K45" i="2" s="1"/>
  <c r="J44" i="2"/>
  <c r="L44" i="2" s="1"/>
  <c r="I44" i="2"/>
  <c r="K44" i="2" s="1"/>
  <c r="J43" i="2"/>
  <c r="L43" i="2" s="1"/>
  <c r="N46" i="2" s="1"/>
  <c r="I43" i="2"/>
  <c r="K43" i="2" s="1"/>
  <c r="M46" i="2" s="1"/>
  <c r="J42" i="2"/>
  <c r="L42" i="2" s="1"/>
  <c r="I42" i="2"/>
  <c r="K42" i="2" s="1"/>
  <c r="J41" i="2"/>
  <c r="L41" i="2" s="1"/>
  <c r="I41" i="2"/>
  <c r="K41" i="2" s="1"/>
  <c r="J40" i="2"/>
  <c r="L40" i="2" s="1"/>
  <c r="I40" i="2"/>
  <c r="K40" i="2" s="1"/>
  <c r="J39" i="2"/>
  <c r="L39" i="2" s="1"/>
  <c r="N42" i="2" s="1"/>
  <c r="I39" i="2"/>
  <c r="K39" i="2" s="1"/>
  <c r="M42" i="2" s="1"/>
  <c r="J38" i="2"/>
  <c r="L38" i="2" s="1"/>
  <c r="I38" i="2"/>
  <c r="K38" i="2" s="1"/>
  <c r="J37" i="2"/>
  <c r="L37" i="2" s="1"/>
  <c r="I37" i="2"/>
  <c r="K37" i="2" s="1"/>
  <c r="J36" i="2"/>
  <c r="L36" i="2" s="1"/>
  <c r="I36" i="2"/>
  <c r="K36" i="2" s="1"/>
  <c r="J35" i="2"/>
  <c r="L35" i="2" s="1"/>
  <c r="N38" i="2" s="1"/>
  <c r="I35" i="2"/>
  <c r="K35" i="2" s="1"/>
  <c r="M38" i="2" s="1"/>
  <c r="J34" i="2"/>
  <c r="L34" i="2" s="1"/>
  <c r="I34" i="2"/>
  <c r="K34" i="2" s="1"/>
  <c r="J33" i="2"/>
  <c r="L33" i="2" s="1"/>
  <c r="I33" i="2"/>
  <c r="K33" i="2" s="1"/>
  <c r="J32" i="2"/>
  <c r="L32" i="2" s="1"/>
  <c r="I32" i="2"/>
  <c r="K32" i="2" s="1"/>
  <c r="J31" i="2"/>
  <c r="L31" i="2" s="1"/>
  <c r="N34" i="2" s="1"/>
  <c r="I31" i="2"/>
  <c r="K31" i="2" s="1"/>
  <c r="M34" i="2" s="1"/>
  <c r="J30" i="2"/>
  <c r="L30" i="2" s="1"/>
  <c r="I30" i="2"/>
  <c r="K30" i="2" s="1"/>
  <c r="J29" i="2"/>
  <c r="L29" i="2" s="1"/>
  <c r="I29" i="2"/>
  <c r="K29" i="2" s="1"/>
  <c r="J28" i="2"/>
  <c r="L28" i="2" s="1"/>
  <c r="I28" i="2"/>
  <c r="K28" i="2" s="1"/>
  <c r="J27" i="2"/>
  <c r="L27" i="2" s="1"/>
  <c r="N30" i="2" s="1"/>
  <c r="I27" i="2"/>
  <c r="K27" i="2" s="1"/>
  <c r="M30" i="2" s="1"/>
  <c r="J26" i="2"/>
  <c r="L26" i="2" s="1"/>
  <c r="I26" i="2"/>
  <c r="K26" i="2" s="1"/>
  <c r="J25" i="2"/>
  <c r="L25" i="2" s="1"/>
  <c r="I25" i="2"/>
  <c r="K25" i="2" s="1"/>
  <c r="J24" i="2"/>
  <c r="L24" i="2" s="1"/>
  <c r="I24" i="2"/>
  <c r="K24" i="2" s="1"/>
  <c r="J23" i="2"/>
  <c r="L23" i="2" s="1"/>
  <c r="N26" i="2" s="1"/>
  <c r="I23" i="2"/>
  <c r="K23" i="2" s="1"/>
  <c r="M26" i="2" s="1"/>
  <c r="J22" i="2"/>
  <c r="L22" i="2" s="1"/>
  <c r="I22" i="2"/>
  <c r="K22" i="2" s="1"/>
  <c r="J21" i="2"/>
  <c r="L21" i="2" s="1"/>
  <c r="I21" i="2"/>
  <c r="K21" i="2" s="1"/>
  <c r="J20" i="2"/>
  <c r="L20" i="2" s="1"/>
  <c r="I20" i="2"/>
  <c r="K20" i="2" s="1"/>
  <c r="J19" i="2"/>
  <c r="L19" i="2" s="1"/>
  <c r="N22" i="2" s="1"/>
  <c r="I19" i="2"/>
  <c r="K19" i="2" s="1"/>
  <c r="M22" i="2" s="1"/>
  <c r="J18" i="2"/>
  <c r="L18" i="2" s="1"/>
  <c r="I18" i="2"/>
  <c r="K18" i="2" s="1"/>
  <c r="J17" i="2"/>
  <c r="L17" i="2" s="1"/>
  <c r="I17" i="2"/>
  <c r="K17" i="2" s="1"/>
  <c r="J16" i="2"/>
  <c r="L16" i="2" s="1"/>
  <c r="I16" i="2"/>
  <c r="K16" i="2" s="1"/>
  <c r="J15" i="2"/>
  <c r="L15" i="2" s="1"/>
  <c r="N18" i="2" s="1"/>
  <c r="I15" i="2"/>
  <c r="K15" i="2" s="1"/>
  <c r="M18" i="2" s="1"/>
  <c r="J14" i="2"/>
  <c r="L14" i="2" s="1"/>
  <c r="I14" i="2"/>
  <c r="K14" i="2" s="1"/>
  <c r="J13" i="2"/>
  <c r="L13" i="2" s="1"/>
  <c r="I13" i="2"/>
  <c r="K13" i="2" s="1"/>
  <c r="J12" i="2"/>
  <c r="L12" i="2" s="1"/>
  <c r="I12" i="2"/>
  <c r="K12" i="2" s="1"/>
  <c r="J11" i="2"/>
  <c r="L11" i="2" s="1"/>
  <c r="N14" i="2" s="1"/>
  <c r="I11" i="2"/>
  <c r="K11" i="2" s="1"/>
  <c r="M14" i="2" s="1"/>
  <c r="B11" i="2"/>
  <c r="B15" i="2" s="1"/>
  <c r="B19" i="2" s="1"/>
  <c r="B23" i="2" s="1"/>
  <c r="B27" i="2" s="1"/>
  <c r="B31" i="2" s="1"/>
  <c r="B35" i="2" s="1"/>
  <c r="B39" i="2" s="1"/>
  <c r="B43" i="2" s="1"/>
  <c r="B47" i="2" s="1"/>
  <c r="B51" i="2" s="1"/>
  <c r="B55" i="2" s="1"/>
  <c r="B59" i="2" s="1"/>
  <c r="B63" i="2" s="1"/>
  <c r="B67" i="2" s="1"/>
  <c r="B71" i="2" s="1"/>
  <c r="B75" i="2" s="1"/>
  <c r="B79" i="2" s="1"/>
  <c r="B83" i="2" s="1"/>
  <c r="B87" i="2" s="1"/>
  <c r="B91" i="2" s="1"/>
  <c r="B95" i="2" s="1"/>
  <c r="B99" i="2" s="1"/>
  <c r="B103" i="2" s="1"/>
  <c r="B107" i="2" s="1"/>
  <c r="B111" i="2" s="1"/>
  <c r="B115" i="2" s="1"/>
  <c r="B119" i="2" s="1"/>
  <c r="B123" i="2" s="1"/>
  <c r="J10" i="2"/>
  <c r="L10" i="2" s="1"/>
  <c r="I10" i="2"/>
  <c r="K10" i="2" s="1"/>
  <c r="L9" i="2"/>
  <c r="K9" i="2"/>
  <c r="J8" i="2"/>
  <c r="L8" i="2" s="1"/>
  <c r="I8" i="2"/>
  <c r="K8" i="2" s="1"/>
  <c r="J7" i="2"/>
  <c r="L7" i="2" s="1"/>
  <c r="N10" i="2" s="1"/>
  <c r="I7" i="2"/>
  <c r="K7" i="2" s="1"/>
  <c r="M10" i="2" s="1"/>
  <c r="M131" i="2" l="1"/>
  <c r="M130" i="2"/>
  <c r="M128" i="2"/>
  <c r="M129" i="2" s="1"/>
  <c r="M133" i="2" s="1"/>
  <c r="N131" i="2"/>
  <c r="N130" i="2"/>
  <c r="N128" i="2"/>
  <c r="N129" i="2" s="1"/>
  <c r="N133" i="2" s="1"/>
  <c r="M132" i="2" l="1"/>
  <c r="M134" i="2" s="1"/>
  <c r="M135" i="2" s="1"/>
  <c r="N132" i="2"/>
  <c r="N134" i="2" s="1"/>
  <c r="N135" i="2" s="1"/>
</calcChain>
</file>

<file path=xl/sharedStrings.xml><?xml version="1.0" encoding="utf-8"?>
<sst xmlns="http://schemas.openxmlformats.org/spreadsheetml/2006/main" count="52" uniqueCount="30">
  <si>
    <t>RAW DATA</t>
  </si>
  <si>
    <t>TEST UNIT AVERAGES</t>
  </si>
  <si>
    <t>Influent</t>
  </si>
  <si>
    <t>Effluent</t>
  </si>
  <si>
    <r>
      <t>BOD</t>
    </r>
    <r>
      <rPr>
        <sz val="8"/>
        <color theme="1"/>
        <rFont val="Calibri"/>
        <family val="2"/>
        <scheme val="minor"/>
      </rPr>
      <t>5</t>
    </r>
  </si>
  <si>
    <t>TSS</t>
  </si>
  <si>
    <t>Date</t>
  </si>
  <si>
    <t>(mg/L)</t>
  </si>
  <si>
    <r>
      <t>BOD</t>
    </r>
    <r>
      <rPr>
        <u/>
        <sz val="8"/>
        <color theme="1"/>
        <rFont val="Calibri"/>
        <family val="2"/>
        <scheme val="minor"/>
      </rPr>
      <t>5</t>
    </r>
  </si>
  <si>
    <t xml:space="preserve">Mean = </t>
  </si>
  <si>
    <t xml:space="preserve">Std Dev = </t>
  </si>
  <si>
    <t xml:space="preserve">Std Err = </t>
  </si>
  <si>
    <t xml:space="preserve">Upper 99% T (1-tailed) = </t>
  </si>
  <si>
    <t xml:space="preserve">Upper 99% T Conf Int = </t>
  </si>
  <si>
    <t>Native Values</t>
  </si>
  <si>
    <t>Log-Transformed Values</t>
  </si>
  <si>
    <t>Sample</t>
  </si>
  <si>
    <t>Test Site Name</t>
  </si>
  <si>
    <t>Test</t>
  </si>
  <si>
    <t>LOG-TRANSFORMED</t>
  </si>
  <si>
    <t>DATA</t>
  </si>
  <si>
    <t xml:space="preserve">Count (N) = </t>
  </si>
  <si>
    <t xml:space="preserve">Degrees of Freedom (N-1) = </t>
  </si>
  <si>
    <t>Site No.</t>
  </si>
  <si>
    <t>*</t>
  </si>
  <si>
    <t>If any cell in CLEAN DATA column displays "#VALUE!", datum corresponding to</t>
  </si>
  <si>
    <t>that cell must be "cleaned" and manually entered into CLEAN DATA column cell.</t>
  </si>
  <si>
    <t>Datum reported as "&lt;QL" is entered as value of QL/2.  E.g., datum reported as</t>
  </si>
  <si>
    <t>"&lt;1" is entered as 0.5 and datum reported as "&lt;5" is entered as 2.5</t>
  </si>
  <si>
    <r>
      <t>CLEAN DATA</t>
    </r>
    <r>
      <rPr>
        <b/>
        <sz val="11"/>
        <color theme="1"/>
        <rFont val="Calibri"/>
        <family val="2"/>
        <scheme val="minor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</si>
</sst>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m/d/yy;@"/>
    <numFmt numFmtId="165" formatCode="0.000"/>
    <numFmt numFmtId="166" formatCode="0.0000"/>
    <numFmt numFmtId="167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75D1FF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 applyProtection="1">
      <alignment horizontal="center"/>
    </xf>
    <xf numFmtId="164" fontId="0" fillId="0" borderId="0" xfId="0" applyNumberFormat="1" applyFill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0" xfId="0" applyBorder="1" applyAlignment="1" applyProtection="1"/>
    <xf numFmtId="0" fontId="0" fillId="0" borderId="0" xfId="0" applyAlignment="1" applyProtection="1"/>
    <xf numFmtId="0" fontId="0" fillId="0" borderId="0" xfId="0" applyProtection="1"/>
    <xf numFmtId="164" fontId="0" fillId="0" borderId="0" xfId="0" applyNumberFormat="1" applyAlignment="1" applyProtection="1">
      <alignment horizontal="center"/>
    </xf>
    <xf numFmtId="0" fontId="0" fillId="9" borderId="1" xfId="0" applyFont="1" applyFill="1" applyBorder="1" applyAlignment="1" applyProtection="1">
      <alignment horizontal="center"/>
    </xf>
    <xf numFmtId="0" fontId="0" fillId="8" borderId="0" xfId="0" applyFont="1" applyFill="1" applyBorder="1" applyAlignment="1" applyProtection="1">
      <alignment horizontal="center"/>
    </xf>
    <xf numFmtId="0" fontId="0" fillId="7" borderId="6" xfId="0" applyFont="1" applyFill="1" applyBorder="1" applyAlignment="1" applyProtection="1">
      <alignment horizontal="center"/>
    </xf>
    <xf numFmtId="0" fontId="0" fillId="2" borderId="2" xfId="0" applyFont="1" applyFill="1" applyBorder="1" applyAlignment="1" applyProtection="1">
      <alignment horizontal="center"/>
    </xf>
    <xf numFmtId="0" fontId="0" fillId="7" borderId="0" xfId="0" applyFont="1" applyFill="1" applyBorder="1" applyAlignment="1" applyProtection="1">
      <alignment horizontal="center"/>
    </xf>
    <xf numFmtId="0" fontId="0" fillId="2" borderId="0" xfId="0" applyFont="1" applyFill="1" applyBorder="1" applyAlignment="1" applyProtection="1">
      <alignment horizontal="center"/>
    </xf>
    <xf numFmtId="0" fontId="0" fillId="7" borderId="1" xfId="0" applyFont="1" applyFill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0" fontId="2" fillId="9" borderId="8" xfId="0" applyFont="1" applyFill="1" applyBorder="1" applyAlignment="1" applyProtection="1">
      <alignment horizontal="center"/>
    </xf>
    <xf numFmtId="0" fontId="2" fillId="8" borderId="3" xfId="0" applyFont="1" applyFill="1" applyBorder="1" applyAlignment="1" applyProtection="1">
      <alignment horizontal="center"/>
    </xf>
    <xf numFmtId="0" fontId="2" fillId="7" borderId="13" xfId="0" applyFont="1" applyFill="1" applyBorder="1" applyAlignment="1" applyProtection="1">
      <alignment horizontal="center"/>
    </xf>
    <xf numFmtId="0" fontId="2" fillId="2" borderId="9" xfId="0" applyFont="1" applyFill="1" applyBorder="1" applyAlignment="1" applyProtection="1">
      <alignment horizontal="center"/>
    </xf>
    <xf numFmtId="0" fontId="2" fillId="7" borderId="3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7" borderId="8" xfId="0" applyFont="1" applyFill="1" applyBorder="1" applyAlignment="1" applyProtection="1">
      <alignment horizontal="center"/>
    </xf>
    <xf numFmtId="165" fontId="0" fillId="7" borderId="1" xfId="0" applyNumberFormat="1" applyFill="1" applyBorder="1" applyAlignment="1" applyProtection="1">
      <alignment horizontal="center"/>
    </xf>
    <xf numFmtId="165" fontId="0" fillId="2" borderId="2" xfId="0" applyNumberFormat="1" applyFill="1" applyBorder="1" applyAlignment="1" applyProtection="1">
      <alignment horizontal="center"/>
    </xf>
    <xf numFmtId="165" fontId="0" fillId="7" borderId="8" xfId="0" applyNumberFormat="1" applyFill="1" applyBorder="1" applyAlignment="1" applyProtection="1">
      <alignment horizontal="center"/>
    </xf>
    <xf numFmtId="165" fontId="0" fillId="2" borderId="9" xfId="0" applyNumberFormat="1" applyFill="1" applyBorder="1" applyAlignment="1" applyProtection="1">
      <alignment horizontal="center"/>
    </xf>
    <xf numFmtId="0" fontId="0" fillId="0" borderId="14" xfId="0" applyFill="1" applyBorder="1" applyAlignment="1" applyProtection="1">
      <alignment horizontal="center"/>
    </xf>
    <xf numFmtId="2" fontId="0" fillId="0" borderId="14" xfId="0" applyNumberFormat="1" applyFill="1" applyBorder="1" applyAlignment="1" applyProtection="1">
      <alignment horizontal="center"/>
    </xf>
    <xf numFmtId="2" fontId="0" fillId="0" borderId="12" xfId="0" applyNumberFormat="1" applyFill="1" applyBorder="1" applyAlignment="1" applyProtection="1">
      <alignment horizontal="center"/>
    </xf>
    <xf numFmtId="0" fontId="2" fillId="7" borderId="5" xfId="0" applyFont="1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center"/>
    </xf>
    <xf numFmtId="0" fontId="6" fillId="0" borderId="0" xfId="0" quotePrefix="1" applyFont="1" applyAlignment="1" applyProtection="1">
      <alignment horizontal="right"/>
    </xf>
    <xf numFmtId="2" fontId="0" fillId="0" borderId="0" xfId="0" applyNumberFormat="1" applyFill="1" applyBorder="1" applyAlignment="1" applyProtection="1">
      <alignment horizontal="center"/>
    </xf>
    <xf numFmtId="0" fontId="0" fillId="7" borderId="7" xfId="0" applyFont="1" applyFill="1" applyBorder="1" applyAlignment="1" applyProtection="1">
      <alignment horizontal="center"/>
    </xf>
    <xf numFmtId="0" fontId="0" fillId="2" borderId="11" xfId="0" applyFont="1" applyFill="1" applyBorder="1" applyAlignment="1" applyProtection="1">
      <alignment horizontal="center"/>
    </xf>
    <xf numFmtId="0" fontId="0" fillId="0" borderId="0" xfId="0" applyAlignment="1" applyProtection="1">
      <alignment horizontal="left"/>
    </xf>
    <xf numFmtId="166" fontId="0" fillId="0" borderId="0" xfId="0" applyNumberFormat="1" applyBorder="1" applyAlignment="1" applyProtection="1">
      <alignment horizontal="right"/>
    </xf>
    <xf numFmtId="1" fontId="0" fillId="7" borderId="7" xfId="0" applyNumberFormat="1" applyFill="1" applyBorder="1" applyAlignment="1" applyProtection="1">
      <alignment horizontal="center"/>
    </xf>
    <xf numFmtId="1" fontId="0" fillId="2" borderId="11" xfId="0" applyNumberFormat="1" applyFill="1" applyBorder="1" applyAlignment="1" applyProtection="1">
      <alignment horizontal="center"/>
    </xf>
    <xf numFmtId="164" fontId="0" fillId="0" borderId="0" xfId="0" applyNumberFormat="1" applyBorder="1" applyAlignment="1" applyProtection="1"/>
    <xf numFmtId="0" fontId="0" fillId="0" borderId="0" xfId="0" applyBorder="1" applyAlignment="1" applyProtection="1">
      <alignment horizontal="right" vertical="center"/>
    </xf>
    <xf numFmtId="2" fontId="0" fillId="3" borderId="7" xfId="0" applyNumberFormat="1" applyFill="1" applyBorder="1" applyAlignment="1" applyProtection="1">
      <alignment horizontal="center"/>
    </xf>
    <xf numFmtId="2" fontId="0" fillId="4" borderId="11" xfId="0" applyNumberFormat="1" applyFill="1" applyBorder="1" applyAlignment="1" applyProtection="1">
      <alignment horizontal="center"/>
    </xf>
    <xf numFmtId="0" fontId="0" fillId="0" borderId="0" xfId="0" applyBorder="1" applyAlignment="1" applyProtection="1">
      <alignment horizontal="right"/>
    </xf>
    <xf numFmtId="2" fontId="0" fillId="4" borderId="7" xfId="0" applyNumberForma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right"/>
    </xf>
    <xf numFmtId="167" fontId="0" fillId="5" borderId="7" xfId="0" applyNumberFormat="1" applyFill="1" applyBorder="1" applyAlignment="1" applyProtection="1">
      <alignment horizontal="center"/>
    </xf>
    <xf numFmtId="167" fontId="0" fillId="6" borderId="11" xfId="0" applyNumberFormat="1" applyFill="1" applyBorder="1" applyAlignment="1" applyProtection="1">
      <alignment horizontal="center"/>
    </xf>
    <xf numFmtId="0" fontId="0" fillId="0" borderId="0" xfId="0" applyFill="1" applyAlignment="1" applyProtection="1"/>
    <xf numFmtId="0" fontId="0" fillId="0" borderId="0" xfId="0" applyFont="1" applyFill="1" applyBorder="1" applyAlignment="1" applyProtection="1">
      <alignment horizontal="center"/>
    </xf>
    <xf numFmtId="0" fontId="0" fillId="0" borderId="0" xfId="0" applyFill="1" applyBorder="1" applyAlignment="1" applyProtection="1"/>
    <xf numFmtId="164" fontId="0" fillId="0" borderId="0" xfId="0" applyNumberFormat="1" applyProtection="1"/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0" fillId="9" borderId="1" xfId="0" applyFill="1" applyBorder="1" applyAlignment="1" applyProtection="1">
      <alignment horizontal="center"/>
      <protection locked="0"/>
    </xf>
    <xf numFmtId="0" fontId="0" fillId="8" borderId="0" xfId="0" applyFill="1" applyBorder="1" applyAlignment="1" applyProtection="1">
      <alignment horizontal="center"/>
      <protection locked="0"/>
    </xf>
    <xf numFmtId="0" fontId="0" fillId="7" borderId="6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7" borderId="0" xfId="0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64" fontId="0" fillId="0" borderId="3" xfId="0" applyNumberFormat="1" applyBorder="1" applyAlignment="1" applyProtection="1">
      <alignment horizontal="center"/>
      <protection locked="0"/>
    </xf>
    <xf numFmtId="0" fontId="0" fillId="9" borderId="8" xfId="0" applyFill="1" applyBorder="1" applyAlignment="1" applyProtection="1">
      <alignment horizontal="center"/>
      <protection locked="0"/>
    </xf>
    <xf numFmtId="0" fontId="0" fillId="8" borderId="3" xfId="0" applyFill="1" applyBorder="1" applyAlignment="1" applyProtection="1">
      <alignment horizontal="center"/>
      <protection locked="0"/>
    </xf>
    <xf numFmtId="0" fontId="0" fillId="7" borderId="13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7" borderId="3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0" borderId="8" xfId="0" applyFill="1" applyBorder="1" applyAlignment="1" applyProtection="1">
      <alignment horizontal="center"/>
    </xf>
    <xf numFmtId="0" fontId="0" fillId="0" borderId="3" xfId="0" applyFill="1" applyBorder="1" applyAlignment="1" applyProtection="1">
      <alignment horizontal="center"/>
    </xf>
    <xf numFmtId="0" fontId="0" fillId="0" borderId="9" xfId="0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12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5" fillId="4" borderId="0" xfId="0" applyFont="1" applyFill="1" applyBorder="1" applyAlignment="1" applyProtection="1">
      <alignment horizontal="center"/>
    </xf>
    <xf numFmtId="0" fontId="5" fillId="6" borderId="0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75D1FF"/>
      <color rgb="FF66CCFF"/>
      <color rgb="FF66FFFF"/>
      <color rgb="FFCCFFFF"/>
      <color rgb="FFFFFF99"/>
      <color rgb="FFFFFFCC"/>
      <color rgb="FF93FFFF"/>
      <color rgb="FFFFDEBD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38"/>
  <sheetViews>
    <sheetView tabSelected="1" topLeftCell="A124" workbookViewId="0">
      <selection activeCell="E65" sqref="E65"/>
    </sheetView>
  </sheetViews>
  <sheetFormatPr defaultRowHeight="15" x14ac:dyDescent="0.25"/>
  <cols>
    <col min="1" max="1" width="4.7109375" style="6" customWidth="1"/>
    <col min="2" max="2" width="9.140625" style="6"/>
    <col min="3" max="3" width="30.7109375" style="6" customWidth="1"/>
    <col min="4" max="4" width="10.7109375" style="53" customWidth="1"/>
    <col min="5" max="14" width="10.7109375" style="6" customWidth="1"/>
    <col min="15" max="16384" width="9.140625" style="6"/>
  </cols>
  <sheetData>
    <row r="2" spans="2:14" x14ac:dyDescent="0.25">
      <c r="B2" s="1"/>
      <c r="C2" s="1"/>
      <c r="D2" s="2"/>
      <c r="E2" s="3"/>
      <c r="F2" s="3"/>
      <c r="G2" s="3"/>
      <c r="H2" s="3"/>
      <c r="I2" s="4"/>
      <c r="J2" s="5"/>
      <c r="K2" s="78" t="s">
        <v>19</v>
      </c>
      <c r="L2" s="79"/>
      <c r="M2" s="4"/>
      <c r="N2" s="5"/>
    </row>
    <row r="3" spans="2:14" x14ac:dyDescent="0.25">
      <c r="B3" s="1"/>
      <c r="C3" s="1"/>
      <c r="D3" s="2"/>
      <c r="E3" s="70" t="s">
        <v>0</v>
      </c>
      <c r="F3" s="71"/>
      <c r="G3" s="71"/>
      <c r="H3" s="72"/>
      <c r="I3" s="71" t="s">
        <v>29</v>
      </c>
      <c r="J3" s="71"/>
      <c r="K3" s="80" t="s">
        <v>20</v>
      </c>
      <c r="L3" s="81"/>
      <c r="M3" s="80" t="s">
        <v>1</v>
      </c>
      <c r="N3" s="81"/>
    </row>
    <row r="4" spans="2:14" x14ac:dyDescent="0.25">
      <c r="B4" s="1"/>
      <c r="C4" s="1"/>
      <c r="D4" s="7"/>
      <c r="E4" s="73" t="s">
        <v>2</v>
      </c>
      <c r="F4" s="74"/>
      <c r="G4" s="75" t="s">
        <v>3</v>
      </c>
      <c r="H4" s="76"/>
      <c r="I4" s="74" t="s">
        <v>3</v>
      </c>
      <c r="J4" s="74"/>
      <c r="K4" s="73" t="s">
        <v>3</v>
      </c>
      <c r="L4" s="77"/>
      <c r="M4" s="73" t="s">
        <v>3</v>
      </c>
      <c r="N4" s="77"/>
    </row>
    <row r="5" spans="2:14" x14ac:dyDescent="0.25">
      <c r="B5" s="1" t="s">
        <v>18</v>
      </c>
      <c r="C5" s="1"/>
      <c r="D5" s="7" t="s">
        <v>16</v>
      </c>
      <c r="E5" s="8" t="s">
        <v>4</v>
      </c>
      <c r="F5" s="9" t="s">
        <v>5</v>
      </c>
      <c r="G5" s="10" t="s">
        <v>4</v>
      </c>
      <c r="H5" s="11" t="s">
        <v>5</v>
      </c>
      <c r="I5" s="12" t="s">
        <v>4</v>
      </c>
      <c r="J5" s="13" t="s">
        <v>5</v>
      </c>
      <c r="K5" s="14" t="s">
        <v>4</v>
      </c>
      <c r="L5" s="11" t="s">
        <v>5</v>
      </c>
      <c r="M5" s="14" t="s">
        <v>4</v>
      </c>
      <c r="N5" s="11" t="s">
        <v>5</v>
      </c>
    </row>
    <row r="6" spans="2:14" x14ac:dyDescent="0.25">
      <c r="B6" s="15" t="s">
        <v>23</v>
      </c>
      <c r="C6" s="15" t="s">
        <v>17</v>
      </c>
      <c r="D6" s="16" t="s">
        <v>6</v>
      </c>
      <c r="E6" s="17" t="s">
        <v>7</v>
      </c>
      <c r="F6" s="18" t="s">
        <v>7</v>
      </c>
      <c r="G6" s="19" t="s">
        <v>7</v>
      </c>
      <c r="H6" s="20" t="s">
        <v>7</v>
      </c>
      <c r="I6" s="21" t="s">
        <v>7</v>
      </c>
      <c r="J6" s="22" t="s">
        <v>7</v>
      </c>
      <c r="K6" s="23" t="s">
        <v>7</v>
      </c>
      <c r="L6" s="20" t="s">
        <v>7</v>
      </c>
      <c r="M6" s="23" t="s">
        <v>7</v>
      </c>
      <c r="N6" s="20" t="s">
        <v>7</v>
      </c>
    </row>
    <row r="7" spans="2:14" x14ac:dyDescent="0.25">
      <c r="B7" s="54">
        <v>1</v>
      </c>
      <c r="C7" s="54"/>
      <c r="D7" s="55"/>
      <c r="E7" s="56"/>
      <c r="F7" s="57"/>
      <c r="G7" s="58"/>
      <c r="H7" s="59"/>
      <c r="I7" s="60" t="str">
        <f t="shared" ref="I7:J10" si="0">IF(G7="","",G7/1)</f>
        <v/>
      </c>
      <c r="J7" s="61" t="str">
        <f t="shared" si="0"/>
        <v/>
      </c>
      <c r="K7" s="24" t="str">
        <f t="shared" ref="K7:L10" si="1">IF(I7="","",LOG(I7,2.7182818))</f>
        <v/>
      </c>
      <c r="L7" s="25" t="str">
        <f t="shared" si="1"/>
        <v/>
      </c>
      <c r="M7" s="24"/>
      <c r="N7" s="25"/>
    </row>
    <row r="8" spans="2:14" x14ac:dyDescent="0.25">
      <c r="B8" s="54"/>
      <c r="C8" s="54"/>
      <c r="D8" s="55"/>
      <c r="E8" s="56"/>
      <c r="F8" s="57"/>
      <c r="G8" s="58"/>
      <c r="H8" s="59"/>
      <c r="I8" s="60" t="str">
        <f t="shared" si="0"/>
        <v/>
      </c>
      <c r="J8" s="61" t="str">
        <f t="shared" si="0"/>
        <v/>
      </c>
      <c r="K8" s="24" t="str">
        <f t="shared" si="1"/>
        <v/>
      </c>
      <c r="L8" s="25" t="str">
        <f t="shared" si="1"/>
        <v/>
      </c>
      <c r="M8" s="24"/>
      <c r="N8" s="25"/>
    </row>
    <row r="9" spans="2:14" x14ac:dyDescent="0.25">
      <c r="B9" s="54"/>
      <c r="C9" s="54"/>
      <c r="D9" s="55"/>
      <c r="E9" s="56"/>
      <c r="F9" s="57"/>
      <c r="G9" s="58"/>
      <c r="H9" s="59"/>
      <c r="I9" s="60" t="str">
        <f t="shared" si="0"/>
        <v/>
      </c>
      <c r="J9" s="61" t="str">
        <f t="shared" si="0"/>
        <v/>
      </c>
      <c r="K9" s="24" t="str">
        <f t="shared" si="1"/>
        <v/>
      </c>
      <c r="L9" s="25" t="str">
        <f t="shared" si="1"/>
        <v/>
      </c>
      <c r="M9" s="24"/>
      <c r="N9" s="25"/>
    </row>
    <row r="10" spans="2:14" x14ac:dyDescent="0.25">
      <c r="B10" s="62"/>
      <c r="C10" s="62"/>
      <c r="D10" s="63"/>
      <c r="E10" s="64"/>
      <c r="F10" s="65"/>
      <c r="G10" s="66"/>
      <c r="H10" s="67"/>
      <c r="I10" s="68" t="str">
        <f t="shared" si="0"/>
        <v/>
      </c>
      <c r="J10" s="69" t="str">
        <f t="shared" si="0"/>
        <v/>
      </c>
      <c r="K10" s="26" t="str">
        <f t="shared" si="1"/>
        <v/>
      </c>
      <c r="L10" s="27" t="str">
        <f t="shared" si="1"/>
        <v/>
      </c>
      <c r="M10" s="26" t="str">
        <f>IF(K7="","",AVERAGE(K7:K10))</f>
        <v/>
      </c>
      <c r="N10" s="27" t="str">
        <f>IF(L7="","",AVERAGE(L7:L10))</f>
        <v/>
      </c>
    </row>
    <row r="11" spans="2:14" x14ac:dyDescent="0.25">
      <c r="B11" s="54">
        <f>B7+1</f>
        <v>2</v>
      </c>
      <c r="C11" s="54"/>
      <c r="D11" s="55"/>
      <c r="E11" s="56"/>
      <c r="F11" s="57"/>
      <c r="G11" s="58"/>
      <c r="H11" s="59"/>
      <c r="I11" s="60" t="str">
        <f>IF(G11="","",G11/1)</f>
        <v/>
      </c>
      <c r="J11" s="61" t="str">
        <f t="shared" ref="J11:J74" si="2">IF(H11="","",H11/1)</f>
        <v/>
      </c>
      <c r="K11" s="24" t="str">
        <f t="shared" ref="K11:L26" si="3">IF(I11="","",LOG(I11,2.7182818))</f>
        <v/>
      </c>
      <c r="L11" s="25" t="str">
        <f>IF(J11="","",LOG(J11,2.7182818))</f>
        <v/>
      </c>
      <c r="M11" s="24"/>
      <c r="N11" s="25"/>
    </row>
    <row r="12" spans="2:14" x14ac:dyDescent="0.25">
      <c r="B12" s="54"/>
      <c r="C12" s="54"/>
      <c r="D12" s="55"/>
      <c r="E12" s="56"/>
      <c r="F12" s="57"/>
      <c r="G12" s="58"/>
      <c r="H12" s="59"/>
      <c r="I12" s="60" t="str">
        <f t="shared" ref="I12:J75" si="4">IF(G12="","",G12/1)</f>
        <v/>
      </c>
      <c r="J12" s="61" t="str">
        <f t="shared" si="2"/>
        <v/>
      </c>
      <c r="K12" s="24" t="str">
        <f t="shared" si="3"/>
        <v/>
      </c>
      <c r="L12" s="25" t="str">
        <f t="shared" si="3"/>
        <v/>
      </c>
      <c r="M12" s="24"/>
      <c r="N12" s="25"/>
    </row>
    <row r="13" spans="2:14" x14ac:dyDescent="0.25">
      <c r="B13" s="54"/>
      <c r="C13" s="54"/>
      <c r="D13" s="55"/>
      <c r="E13" s="56"/>
      <c r="F13" s="57"/>
      <c r="G13" s="58"/>
      <c r="H13" s="59"/>
      <c r="I13" s="60" t="str">
        <f t="shared" si="4"/>
        <v/>
      </c>
      <c r="J13" s="61" t="str">
        <f t="shared" si="2"/>
        <v/>
      </c>
      <c r="K13" s="24" t="str">
        <f t="shared" si="3"/>
        <v/>
      </c>
      <c r="L13" s="25" t="str">
        <f t="shared" si="3"/>
        <v/>
      </c>
      <c r="M13" s="24"/>
      <c r="N13" s="25"/>
    </row>
    <row r="14" spans="2:14" x14ac:dyDescent="0.25">
      <c r="B14" s="62"/>
      <c r="C14" s="62"/>
      <c r="D14" s="63"/>
      <c r="E14" s="64"/>
      <c r="F14" s="65"/>
      <c r="G14" s="66"/>
      <c r="H14" s="67"/>
      <c r="I14" s="68" t="str">
        <f t="shared" si="4"/>
        <v/>
      </c>
      <c r="J14" s="69" t="str">
        <f t="shared" si="2"/>
        <v/>
      </c>
      <c r="K14" s="26" t="str">
        <f t="shared" si="3"/>
        <v/>
      </c>
      <c r="L14" s="27" t="str">
        <f t="shared" si="3"/>
        <v/>
      </c>
      <c r="M14" s="26" t="str">
        <f>IF(K11="","",AVERAGE(K11:K14))</f>
        <v/>
      </c>
      <c r="N14" s="27" t="str">
        <f>IF(L11="","",AVERAGE(L11:L14))</f>
        <v/>
      </c>
    </row>
    <row r="15" spans="2:14" x14ac:dyDescent="0.25">
      <c r="B15" s="54">
        <f>B11+1</f>
        <v>3</v>
      </c>
      <c r="C15" s="54"/>
      <c r="D15" s="55"/>
      <c r="E15" s="56"/>
      <c r="F15" s="57"/>
      <c r="G15" s="58"/>
      <c r="H15" s="59"/>
      <c r="I15" s="60" t="str">
        <f t="shared" si="4"/>
        <v/>
      </c>
      <c r="J15" s="61" t="str">
        <f t="shared" si="2"/>
        <v/>
      </c>
      <c r="K15" s="24" t="str">
        <f t="shared" si="3"/>
        <v/>
      </c>
      <c r="L15" s="25" t="str">
        <f>IF(J15="","",LOG(J15,2.7182818))</f>
        <v/>
      </c>
      <c r="M15" s="24"/>
      <c r="N15" s="25"/>
    </row>
    <row r="16" spans="2:14" x14ac:dyDescent="0.25">
      <c r="B16" s="54"/>
      <c r="C16" s="54"/>
      <c r="D16" s="55"/>
      <c r="E16" s="56"/>
      <c r="F16" s="57"/>
      <c r="G16" s="58"/>
      <c r="H16" s="59"/>
      <c r="I16" s="60" t="str">
        <f t="shared" si="4"/>
        <v/>
      </c>
      <c r="J16" s="61" t="str">
        <f t="shared" si="2"/>
        <v/>
      </c>
      <c r="K16" s="24" t="str">
        <f t="shared" si="3"/>
        <v/>
      </c>
      <c r="L16" s="25" t="str">
        <f t="shared" si="3"/>
        <v/>
      </c>
      <c r="M16" s="24"/>
      <c r="N16" s="25"/>
    </row>
    <row r="17" spans="2:14" x14ac:dyDescent="0.25">
      <c r="B17" s="54"/>
      <c r="C17" s="54"/>
      <c r="D17" s="55"/>
      <c r="E17" s="56"/>
      <c r="F17" s="57"/>
      <c r="G17" s="58"/>
      <c r="H17" s="59"/>
      <c r="I17" s="60" t="str">
        <f t="shared" si="4"/>
        <v/>
      </c>
      <c r="J17" s="61" t="str">
        <f t="shared" si="2"/>
        <v/>
      </c>
      <c r="K17" s="24" t="str">
        <f t="shared" si="3"/>
        <v/>
      </c>
      <c r="L17" s="25" t="str">
        <f t="shared" si="3"/>
        <v/>
      </c>
      <c r="M17" s="24"/>
      <c r="N17" s="25"/>
    </row>
    <row r="18" spans="2:14" x14ac:dyDescent="0.25">
      <c r="B18" s="62"/>
      <c r="C18" s="62"/>
      <c r="D18" s="63"/>
      <c r="E18" s="64"/>
      <c r="F18" s="65"/>
      <c r="G18" s="66"/>
      <c r="H18" s="67"/>
      <c r="I18" s="68" t="str">
        <f t="shared" si="4"/>
        <v/>
      </c>
      <c r="J18" s="69" t="str">
        <f t="shared" si="2"/>
        <v/>
      </c>
      <c r="K18" s="26" t="str">
        <f t="shared" si="3"/>
        <v/>
      </c>
      <c r="L18" s="27" t="str">
        <f t="shared" si="3"/>
        <v/>
      </c>
      <c r="M18" s="26" t="str">
        <f>IF(K15="","",AVERAGE(K15:K18))</f>
        <v/>
      </c>
      <c r="N18" s="27" t="str">
        <f>IF(L15="","",AVERAGE(L15:L18))</f>
        <v/>
      </c>
    </row>
    <row r="19" spans="2:14" x14ac:dyDescent="0.25">
      <c r="B19" s="54">
        <f>B15+1</f>
        <v>4</v>
      </c>
      <c r="C19" s="54"/>
      <c r="D19" s="55"/>
      <c r="E19" s="56"/>
      <c r="F19" s="57"/>
      <c r="G19" s="58"/>
      <c r="H19" s="59"/>
      <c r="I19" s="60" t="str">
        <f t="shared" si="4"/>
        <v/>
      </c>
      <c r="J19" s="61" t="str">
        <f t="shared" si="2"/>
        <v/>
      </c>
      <c r="K19" s="24" t="str">
        <f t="shared" si="3"/>
        <v/>
      </c>
      <c r="L19" s="25" t="str">
        <f>IF(J19="","",LOG(J19,2.7182818))</f>
        <v/>
      </c>
      <c r="M19" s="24"/>
      <c r="N19" s="25"/>
    </row>
    <row r="20" spans="2:14" x14ac:dyDescent="0.25">
      <c r="B20" s="54"/>
      <c r="C20" s="54"/>
      <c r="D20" s="55"/>
      <c r="E20" s="56"/>
      <c r="F20" s="57"/>
      <c r="G20" s="58"/>
      <c r="H20" s="59"/>
      <c r="I20" s="60" t="str">
        <f t="shared" si="4"/>
        <v/>
      </c>
      <c r="J20" s="61" t="str">
        <f t="shared" si="2"/>
        <v/>
      </c>
      <c r="K20" s="24" t="str">
        <f t="shared" si="3"/>
        <v/>
      </c>
      <c r="L20" s="25" t="str">
        <f t="shared" si="3"/>
        <v/>
      </c>
      <c r="M20" s="24"/>
      <c r="N20" s="25"/>
    </row>
    <row r="21" spans="2:14" x14ac:dyDescent="0.25">
      <c r="B21" s="54"/>
      <c r="C21" s="54"/>
      <c r="D21" s="55"/>
      <c r="E21" s="56"/>
      <c r="F21" s="57"/>
      <c r="G21" s="58"/>
      <c r="H21" s="59"/>
      <c r="I21" s="60" t="str">
        <f t="shared" si="4"/>
        <v/>
      </c>
      <c r="J21" s="61" t="str">
        <f t="shared" si="2"/>
        <v/>
      </c>
      <c r="K21" s="24" t="str">
        <f t="shared" si="3"/>
        <v/>
      </c>
      <c r="L21" s="25" t="str">
        <f t="shared" si="3"/>
        <v/>
      </c>
      <c r="M21" s="24"/>
      <c r="N21" s="25"/>
    </row>
    <row r="22" spans="2:14" x14ac:dyDescent="0.25">
      <c r="B22" s="62"/>
      <c r="C22" s="62"/>
      <c r="D22" s="63"/>
      <c r="E22" s="64"/>
      <c r="F22" s="65"/>
      <c r="G22" s="66"/>
      <c r="H22" s="67"/>
      <c r="I22" s="68" t="str">
        <f t="shared" si="4"/>
        <v/>
      </c>
      <c r="J22" s="69" t="str">
        <f t="shared" si="2"/>
        <v/>
      </c>
      <c r="K22" s="26" t="str">
        <f t="shared" si="3"/>
        <v/>
      </c>
      <c r="L22" s="27" t="str">
        <f t="shared" si="3"/>
        <v/>
      </c>
      <c r="M22" s="26" t="str">
        <f>IF(K19="","",AVERAGE(K19:K22))</f>
        <v/>
      </c>
      <c r="N22" s="27" t="str">
        <f>IF(L19="","",AVERAGE(L19:L22))</f>
        <v/>
      </c>
    </row>
    <row r="23" spans="2:14" x14ac:dyDescent="0.25">
      <c r="B23" s="54">
        <f>B19+1</f>
        <v>5</v>
      </c>
      <c r="C23" s="54"/>
      <c r="D23" s="55"/>
      <c r="E23" s="56"/>
      <c r="F23" s="57"/>
      <c r="G23" s="58"/>
      <c r="H23" s="59"/>
      <c r="I23" s="60" t="str">
        <f t="shared" si="4"/>
        <v/>
      </c>
      <c r="J23" s="61" t="str">
        <f t="shared" si="2"/>
        <v/>
      </c>
      <c r="K23" s="24" t="str">
        <f t="shared" si="3"/>
        <v/>
      </c>
      <c r="L23" s="25" t="str">
        <f>IF(J23="","",LOG(J23,2.7182818))</f>
        <v/>
      </c>
      <c r="M23" s="24"/>
      <c r="N23" s="25"/>
    </row>
    <row r="24" spans="2:14" x14ac:dyDescent="0.25">
      <c r="B24" s="54"/>
      <c r="C24" s="54"/>
      <c r="D24" s="55"/>
      <c r="E24" s="56"/>
      <c r="F24" s="57"/>
      <c r="G24" s="58"/>
      <c r="H24" s="59"/>
      <c r="I24" s="60" t="str">
        <f t="shared" si="4"/>
        <v/>
      </c>
      <c r="J24" s="61" t="str">
        <f t="shared" si="2"/>
        <v/>
      </c>
      <c r="K24" s="24" t="str">
        <f t="shared" si="3"/>
        <v/>
      </c>
      <c r="L24" s="25" t="str">
        <f t="shared" si="3"/>
        <v/>
      </c>
      <c r="M24" s="24"/>
      <c r="N24" s="25"/>
    </row>
    <row r="25" spans="2:14" x14ac:dyDescent="0.25">
      <c r="B25" s="54"/>
      <c r="C25" s="54"/>
      <c r="D25" s="55"/>
      <c r="E25" s="56"/>
      <c r="F25" s="57"/>
      <c r="G25" s="58"/>
      <c r="H25" s="59"/>
      <c r="I25" s="60" t="str">
        <f t="shared" si="4"/>
        <v/>
      </c>
      <c r="J25" s="61" t="str">
        <f t="shared" si="2"/>
        <v/>
      </c>
      <c r="K25" s="24" t="str">
        <f t="shared" si="3"/>
        <v/>
      </c>
      <c r="L25" s="25" t="str">
        <f t="shared" si="3"/>
        <v/>
      </c>
      <c r="M25" s="24"/>
      <c r="N25" s="25"/>
    </row>
    <row r="26" spans="2:14" x14ac:dyDescent="0.25">
      <c r="B26" s="62"/>
      <c r="C26" s="62"/>
      <c r="D26" s="63"/>
      <c r="E26" s="64"/>
      <c r="F26" s="65"/>
      <c r="G26" s="66"/>
      <c r="H26" s="67"/>
      <c r="I26" s="68" t="str">
        <f t="shared" si="4"/>
        <v/>
      </c>
      <c r="J26" s="69" t="str">
        <f t="shared" si="2"/>
        <v/>
      </c>
      <c r="K26" s="26" t="str">
        <f t="shared" si="3"/>
        <v/>
      </c>
      <c r="L26" s="27" t="str">
        <f t="shared" si="3"/>
        <v/>
      </c>
      <c r="M26" s="26" t="str">
        <f>IF(K23="","",AVERAGE(K23:K26))</f>
        <v/>
      </c>
      <c r="N26" s="27" t="str">
        <f>IF(L23="","",AVERAGE(L23:L26))</f>
        <v/>
      </c>
    </row>
    <row r="27" spans="2:14" x14ac:dyDescent="0.25">
      <c r="B27" s="54">
        <f>B23+1</f>
        <v>6</v>
      </c>
      <c r="C27" s="54"/>
      <c r="D27" s="55"/>
      <c r="E27" s="56"/>
      <c r="F27" s="57"/>
      <c r="G27" s="58"/>
      <c r="H27" s="59"/>
      <c r="I27" s="60" t="str">
        <f t="shared" si="4"/>
        <v/>
      </c>
      <c r="J27" s="61" t="str">
        <f t="shared" si="2"/>
        <v/>
      </c>
      <c r="K27" s="24" t="str">
        <f t="shared" ref="K27:L90" si="5">IF(I27="","",LOG(I27,2.7182818))</f>
        <v/>
      </c>
      <c r="L27" s="25" t="str">
        <f>IF(J27="","",LOG(J27,2.7182818))</f>
        <v/>
      </c>
      <c r="M27" s="24"/>
      <c r="N27" s="25"/>
    </row>
    <row r="28" spans="2:14" x14ac:dyDescent="0.25">
      <c r="B28" s="54"/>
      <c r="C28" s="54"/>
      <c r="D28" s="55"/>
      <c r="E28" s="56"/>
      <c r="F28" s="57"/>
      <c r="G28" s="58"/>
      <c r="H28" s="59"/>
      <c r="I28" s="60" t="str">
        <f t="shared" si="4"/>
        <v/>
      </c>
      <c r="J28" s="61" t="str">
        <f t="shared" si="2"/>
        <v/>
      </c>
      <c r="K28" s="24" t="str">
        <f t="shared" si="5"/>
        <v/>
      </c>
      <c r="L28" s="25" t="str">
        <f t="shared" si="5"/>
        <v/>
      </c>
      <c r="M28" s="24"/>
      <c r="N28" s="25"/>
    </row>
    <row r="29" spans="2:14" x14ac:dyDescent="0.25">
      <c r="B29" s="54"/>
      <c r="C29" s="54"/>
      <c r="D29" s="55"/>
      <c r="E29" s="56"/>
      <c r="F29" s="57"/>
      <c r="G29" s="58"/>
      <c r="H29" s="59"/>
      <c r="I29" s="60" t="str">
        <f t="shared" si="4"/>
        <v/>
      </c>
      <c r="J29" s="61" t="str">
        <f t="shared" si="2"/>
        <v/>
      </c>
      <c r="K29" s="24" t="str">
        <f t="shared" si="5"/>
        <v/>
      </c>
      <c r="L29" s="25" t="str">
        <f t="shared" si="5"/>
        <v/>
      </c>
      <c r="M29" s="24"/>
      <c r="N29" s="25"/>
    </row>
    <row r="30" spans="2:14" x14ac:dyDescent="0.25">
      <c r="B30" s="62"/>
      <c r="C30" s="62"/>
      <c r="D30" s="63"/>
      <c r="E30" s="64"/>
      <c r="F30" s="65"/>
      <c r="G30" s="66"/>
      <c r="H30" s="67"/>
      <c r="I30" s="68" t="str">
        <f t="shared" si="4"/>
        <v/>
      </c>
      <c r="J30" s="69" t="str">
        <f t="shared" si="2"/>
        <v/>
      </c>
      <c r="K30" s="26" t="str">
        <f t="shared" si="5"/>
        <v/>
      </c>
      <c r="L30" s="27" t="str">
        <f t="shared" si="5"/>
        <v/>
      </c>
      <c r="M30" s="26" t="str">
        <f>IF(K27="","",AVERAGE(K27:K30))</f>
        <v/>
      </c>
      <c r="N30" s="27" t="str">
        <f>IF(L27="","",AVERAGE(L27:L30))</f>
        <v/>
      </c>
    </row>
    <row r="31" spans="2:14" x14ac:dyDescent="0.25">
      <c r="B31" s="54">
        <f>B27+1</f>
        <v>7</v>
      </c>
      <c r="C31" s="54"/>
      <c r="D31" s="55"/>
      <c r="E31" s="56"/>
      <c r="F31" s="57"/>
      <c r="G31" s="58"/>
      <c r="H31" s="59"/>
      <c r="I31" s="60" t="str">
        <f t="shared" si="4"/>
        <v/>
      </c>
      <c r="J31" s="61" t="str">
        <f t="shared" si="2"/>
        <v/>
      </c>
      <c r="K31" s="24" t="str">
        <f t="shared" si="5"/>
        <v/>
      </c>
      <c r="L31" s="25" t="str">
        <f>IF(J31="","",LOG(J31,2.7182818))</f>
        <v/>
      </c>
      <c r="M31" s="24"/>
      <c r="N31" s="25"/>
    </row>
    <row r="32" spans="2:14" x14ac:dyDescent="0.25">
      <c r="B32" s="54"/>
      <c r="C32" s="54"/>
      <c r="D32" s="55"/>
      <c r="E32" s="56"/>
      <c r="F32" s="57"/>
      <c r="G32" s="58"/>
      <c r="H32" s="59"/>
      <c r="I32" s="60" t="str">
        <f t="shared" si="4"/>
        <v/>
      </c>
      <c r="J32" s="61" t="str">
        <f t="shared" si="2"/>
        <v/>
      </c>
      <c r="K32" s="24" t="str">
        <f t="shared" si="5"/>
        <v/>
      </c>
      <c r="L32" s="25" t="str">
        <f t="shared" si="5"/>
        <v/>
      </c>
      <c r="M32" s="24"/>
      <c r="N32" s="25"/>
    </row>
    <row r="33" spans="2:14" x14ac:dyDescent="0.25">
      <c r="B33" s="54"/>
      <c r="C33" s="54"/>
      <c r="D33" s="55"/>
      <c r="E33" s="56"/>
      <c r="F33" s="57"/>
      <c r="G33" s="58"/>
      <c r="H33" s="59"/>
      <c r="I33" s="60" t="str">
        <f t="shared" si="4"/>
        <v/>
      </c>
      <c r="J33" s="61" t="str">
        <f t="shared" si="2"/>
        <v/>
      </c>
      <c r="K33" s="24" t="str">
        <f t="shared" si="5"/>
        <v/>
      </c>
      <c r="L33" s="25" t="str">
        <f t="shared" si="5"/>
        <v/>
      </c>
      <c r="M33" s="24"/>
      <c r="N33" s="25"/>
    </row>
    <row r="34" spans="2:14" x14ac:dyDescent="0.25">
      <c r="B34" s="62"/>
      <c r="C34" s="62"/>
      <c r="D34" s="63"/>
      <c r="E34" s="64"/>
      <c r="F34" s="65"/>
      <c r="G34" s="66"/>
      <c r="H34" s="67"/>
      <c r="I34" s="68" t="str">
        <f t="shared" si="4"/>
        <v/>
      </c>
      <c r="J34" s="69" t="str">
        <f t="shared" si="2"/>
        <v/>
      </c>
      <c r="K34" s="26" t="str">
        <f t="shared" si="5"/>
        <v/>
      </c>
      <c r="L34" s="27" t="str">
        <f t="shared" si="5"/>
        <v/>
      </c>
      <c r="M34" s="26" t="str">
        <f>IF(K31="","",AVERAGE(K31:K34))</f>
        <v/>
      </c>
      <c r="N34" s="27" t="str">
        <f>IF(L31="","",AVERAGE(L31:L34))</f>
        <v/>
      </c>
    </row>
    <row r="35" spans="2:14" x14ac:dyDescent="0.25">
      <c r="B35" s="54">
        <f>B31+1</f>
        <v>8</v>
      </c>
      <c r="C35" s="54"/>
      <c r="D35" s="55"/>
      <c r="E35" s="56"/>
      <c r="F35" s="57"/>
      <c r="G35" s="58"/>
      <c r="H35" s="59"/>
      <c r="I35" s="60" t="str">
        <f t="shared" si="4"/>
        <v/>
      </c>
      <c r="J35" s="61" t="str">
        <f t="shared" si="2"/>
        <v/>
      </c>
      <c r="K35" s="24" t="str">
        <f t="shared" si="5"/>
        <v/>
      </c>
      <c r="L35" s="25" t="str">
        <f>IF(J35="","",LOG(J35,2.7182818))</f>
        <v/>
      </c>
      <c r="M35" s="24"/>
      <c r="N35" s="25"/>
    </row>
    <row r="36" spans="2:14" x14ac:dyDescent="0.25">
      <c r="B36" s="54"/>
      <c r="C36" s="54"/>
      <c r="D36" s="55"/>
      <c r="E36" s="56"/>
      <c r="F36" s="57"/>
      <c r="G36" s="58"/>
      <c r="H36" s="59"/>
      <c r="I36" s="60" t="str">
        <f t="shared" si="4"/>
        <v/>
      </c>
      <c r="J36" s="61" t="str">
        <f t="shared" si="2"/>
        <v/>
      </c>
      <c r="K36" s="24" t="str">
        <f t="shared" si="5"/>
        <v/>
      </c>
      <c r="L36" s="25" t="str">
        <f t="shared" si="5"/>
        <v/>
      </c>
      <c r="M36" s="24"/>
      <c r="N36" s="25"/>
    </row>
    <row r="37" spans="2:14" x14ac:dyDescent="0.25">
      <c r="B37" s="54"/>
      <c r="C37" s="54"/>
      <c r="D37" s="55"/>
      <c r="E37" s="56"/>
      <c r="F37" s="57"/>
      <c r="G37" s="58"/>
      <c r="H37" s="59"/>
      <c r="I37" s="60" t="str">
        <f t="shared" si="4"/>
        <v/>
      </c>
      <c r="J37" s="61" t="str">
        <f t="shared" si="2"/>
        <v/>
      </c>
      <c r="K37" s="24" t="str">
        <f t="shared" si="5"/>
        <v/>
      </c>
      <c r="L37" s="25" t="str">
        <f t="shared" si="5"/>
        <v/>
      </c>
      <c r="M37" s="24"/>
      <c r="N37" s="25"/>
    </row>
    <row r="38" spans="2:14" x14ac:dyDescent="0.25">
      <c r="B38" s="62"/>
      <c r="C38" s="62"/>
      <c r="D38" s="63"/>
      <c r="E38" s="64"/>
      <c r="F38" s="65"/>
      <c r="G38" s="66"/>
      <c r="H38" s="67"/>
      <c r="I38" s="68" t="str">
        <f t="shared" si="4"/>
        <v/>
      </c>
      <c r="J38" s="69" t="str">
        <f t="shared" si="2"/>
        <v/>
      </c>
      <c r="K38" s="26" t="str">
        <f t="shared" si="5"/>
        <v/>
      </c>
      <c r="L38" s="27" t="str">
        <f t="shared" si="5"/>
        <v/>
      </c>
      <c r="M38" s="26" t="str">
        <f>IF(K35="","",AVERAGE(K35:K38))</f>
        <v/>
      </c>
      <c r="N38" s="27" t="str">
        <f>IF(L35="","",AVERAGE(L35:L38))</f>
        <v/>
      </c>
    </row>
    <row r="39" spans="2:14" x14ac:dyDescent="0.25">
      <c r="B39" s="54">
        <f>B35+1</f>
        <v>9</v>
      </c>
      <c r="C39" s="54"/>
      <c r="D39" s="55"/>
      <c r="E39" s="56"/>
      <c r="F39" s="57"/>
      <c r="G39" s="58"/>
      <c r="H39" s="59"/>
      <c r="I39" s="60" t="str">
        <f t="shared" si="4"/>
        <v/>
      </c>
      <c r="J39" s="61" t="str">
        <f t="shared" si="2"/>
        <v/>
      </c>
      <c r="K39" s="24" t="str">
        <f t="shared" si="5"/>
        <v/>
      </c>
      <c r="L39" s="25" t="str">
        <f>IF(J39="","",LOG(J39,2.7182818))</f>
        <v/>
      </c>
      <c r="M39" s="24"/>
      <c r="N39" s="25"/>
    </row>
    <row r="40" spans="2:14" x14ac:dyDescent="0.25">
      <c r="B40" s="54"/>
      <c r="C40" s="54"/>
      <c r="D40" s="55"/>
      <c r="E40" s="56"/>
      <c r="F40" s="57"/>
      <c r="G40" s="58"/>
      <c r="H40" s="59"/>
      <c r="I40" s="60" t="str">
        <f t="shared" si="4"/>
        <v/>
      </c>
      <c r="J40" s="61" t="str">
        <f t="shared" si="2"/>
        <v/>
      </c>
      <c r="K40" s="24" t="str">
        <f t="shared" si="5"/>
        <v/>
      </c>
      <c r="L40" s="25" t="str">
        <f t="shared" si="5"/>
        <v/>
      </c>
      <c r="M40" s="24"/>
      <c r="N40" s="25"/>
    </row>
    <row r="41" spans="2:14" x14ac:dyDescent="0.25">
      <c r="B41" s="54"/>
      <c r="C41" s="54"/>
      <c r="D41" s="55"/>
      <c r="E41" s="56"/>
      <c r="F41" s="57"/>
      <c r="G41" s="58"/>
      <c r="H41" s="59"/>
      <c r="I41" s="60" t="str">
        <f t="shared" si="4"/>
        <v/>
      </c>
      <c r="J41" s="61" t="str">
        <f t="shared" si="2"/>
        <v/>
      </c>
      <c r="K41" s="24" t="str">
        <f t="shared" si="5"/>
        <v/>
      </c>
      <c r="L41" s="25" t="str">
        <f t="shared" si="5"/>
        <v/>
      </c>
      <c r="M41" s="24"/>
      <c r="N41" s="25"/>
    </row>
    <row r="42" spans="2:14" x14ac:dyDescent="0.25">
      <c r="B42" s="62"/>
      <c r="C42" s="62"/>
      <c r="D42" s="63"/>
      <c r="E42" s="64"/>
      <c r="F42" s="65"/>
      <c r="G42" s="66"/>
      <c r="H42" s="67"/>
      <c r="I42" s="68" t="str">
        <f t="shared" si="4"/>
        <v/>
      </c>
      <c r="J42" s="69" t="str">
        <f t="shared" si="2"/>
        <v/>
      </c>
      <c r="K42" s="26" t="str">
        <f t="shared" si="5"/>
        <v/>
      </c>
      <c r="L42" s="27" t="str">
        <f t="shared" si="5"/>
        <v/>
      </c>
      <c r="M42" s="26" t="str">
        <f>IF(K39="","",AVERAGE(K39:K42))</f>
        <v/>
      </c>
      <c r="N42" s="27" t="str">
        <f>IF(L39="","",AVERAGE(L39:L42))</f>
        <v/>
      </c>
    </row>
    <row r="43" spans="2:14" x14ac:dyDescent="0.25">
      <c r="B43" s="54">
        <f>B39+1</f>
        <v>10</v>
      </c>
      <c r="C43" s="54"/>
      <c r="D43" s="55"/>
      <c r="E43" s="56"/>
      <c r="F43" s="57"/>
      <c r="G43" s="58"/>
      <c r="H43" s="59"/>
      <c r="I43" s="60" t="str">
        <f t="shared" si="4"/>
        <v/>
      </c>
      <c r="J43" s="61" t="str">
        <f t="shared" si="2"/>
        <v/>
      </c>
      <c r="K43" s="24" t="str">
        <f t="shared" si="5"/>
        <v/>
      </c>
      <c r="L43" s="25" t="str">
        <f>IF(J43="","",LOG(J43,2.7182818))</f>
        <v/>
      </c>
      <c r="M43" s="24"/>
      <c r="N43" s="25"/>
    </row>
    <row r="44" spans="2:14" x14ac:dyDescent="0.25">
      <c r="B44" s="54"/>
      <c r="C44" s="54"/>
      <c r="D44" s="55"/>
      <c r="E44" s="56"/>
      <c r="F44" s="57"/>
      <c r="G44" s="58"/>
      <c r="H44" s="59"/>
      <c r="I44" s="60" t="str">
        <f t="shared" si="4"/>
        <v/>
      </c>
      <c r="J44" s="61" t="str">
        <f t="shared" si="2"/>
        <v/>
      </c>
      <c r="K44" s="24" t="str">
        <f t="shared" si="5"/>
        <v/>
      </c>
      <c r="L44" s="25" t="str">
        <f t="shared" si="5"/>
        <v/>
      </c>
      <c r="M44" s="24"/>
      <c r="N44" s="25"/>
    </row>
    <row r="45" spans="2:14" x14ac:dyDescent="0.25">
      <c r="B45" s="54"/>
      <c r="C45" s="54"/>
      <c r="D45" s="55"/>
      <c r="E45" s="56"/>
      <c r="F45" s="57"/>
      <c r="G45" s="58"/>
      <c r="H45" s="59"/>
      <c r="I45" s="60" t="str">
        <f t="shared" si="4"/>
        <v/>
      </c>
      <c r="J45" s="61" t="str">
        <f t="shared" si="2"/>
        <v/>
      </c>
      <c r="K45" s="24" t="str">
        <f t="shared" si="5"/>
        <v/>
      </c>
      <c r="L45" s="25" t="str">
        <f t="shared" si="5"/>
        <v/>
      </c>
      <c r="M45" s="24"/>
      <c r="N45" s="25"/>
    </row>
    <row r="46" spans="2:14" x14ac:dyDescent="0.25">
      <c r="B46" s="62"/>
      <c r="C46" s="62"/>
      <c r="D46" s="63"/>
      <c r="E46" s="64"/>
      <c r="F46" s="65"/>
      <c r="G46" s="66"/>
      <c r="H46" s="67"/>
      <c r="I46" s="68" t="str">
        <f t="shared" si="4"/>
        <v/>
      </c>
      <c r="J46" s="69" t="str">
        <f t="shared" si="2"/>
        <v/>
      </c>
      <c r="K46" s="26" t="str">
        <f t="shared" si="5"/>
        <v/>
      </c>
      <c r="L46" s="27" t="str">
        <f t="shared" si="5"/>
        <v/>
      </c>
      <c r="M46" s="26" t="str">
        <f>IF(K43="","",AVERAGE(K43:K46))</f>
        <v/>
      </c>
      <c r="N46" s="27" t="str">
        <f>IF(L43="","",AVERAGE(L43:L46))</f>
        <v/>
      </c>
    </row>
    <row r="47" spans="2:14" x14ac:dyDescent="0.25">
      <c r="B47" s="54">
        <f>B43+1</f>
        <v>11</v>
      </c>
      <c r="C47" s="54"/>
      <c r="D47" s="55"/>
      <c r="E47" s="56"/>
      <c r="F47" s="57"/>
      <c r="G47" s="58"/>
      <c r="H47" s="59"/>
      <c r="I47" s="60" t="str">
        <f t="shared" si="4"/>
        <v/>
      </c>
      <c r="J47" s="61" t="str">
        <f t="shared" si="2"/>
        <v/>
      </c>
      <c r="K47" s="24" t="str">
        <f t="shared" si="5"/>
        <v/>
      </c>
      <c r="L47" s="25" t="str">
        <f>IF(J47="","",LOG(J47,2.7182818))</f>
        <v/>
      </c>
      <c r="M47" s="24"/>
      <c r="N47" s="25"/>
    </row>
    <row r="48" spans="2:14" x14ac:dyDescent="0.25">
      <c r="B48" s="54"/>
      <c r="C48" s="54"/>
      <c r="D48" s="55"/>
      <c r="E48" s="56"/>
      <c r="F48" s="57"/>
      <c r="G48" s="58"/>
      <c r="H48" s="59"/>
      <c r="I48" s="60" t="str">
        <f t="shared" si="4"/>
        <v/>
      </c>
      <c r="J48" s="61" t="str">
        <f t="shared" si="2"/>
        <v/>
      </c>
      <c r="K48" s="24" t="str">
        <f t="shared" si="5"/>
        <v/>
      </c>
      <c r="L48" s="25" t="str">
        <f t="shared" si="5"/>
        <v/>
      </c>
      <c r="M48" s="24"/>
      <c r="N48" s="25"/>
    </row>
    <row r="49" spans="2:14" x14ac:dyDescent="0.25">
      <c r="B49" s="54"/>
      <c r="C49" s="54"/>
      <c r="D49" s="55"/>
      <c r="E49" s="56"/>
      <c r="F49" s="57"/>
      <c r="G49" s="58"/>
      <c r="H49" s="59"/>
      <c r="I49" s="60" t="str">
        <f t="shared" si="4"/>
        <v/>
      </c>
      <c r="J49" s="61" t="str">
        <f t="shared" si="2"/>
        <v/>
      </c>
      <c r="K49" s="24" t="str">
        <f t="shared" si="5"/>
        <v/>
      </c>
      <c r="L49" s="25" t="str">
        <f t="shared" si="5"/>
        <v/>
      </c>
      <c r="M49" s="24"/>
      <c r="N49" s="25"/>
    </row>
    <row r="50" spans="2:14" x14ac:dyDescent="0.25">
      <c r="B50" s="62"/>
      <c r="C50" s="62"/>
      <c r="D50" s="63"/>
      <c r="E50" s="64"/>
      <c r="F50" s="65"/>
      <c r="G50" s="66"/>
      <c r="H50" s="67"/>
      <c r="I50" s="68" t="str">
        <f t="shared" si="4"/>
        <v/>
      </c>
      <c r="J50" s="69" t="str">
        <f t="shared" si="2"/>
        <v/>
      </c>
      <c r="K50" s="26" t="str">
        <f t="shared" si="5"/>
        <v/>
      </c>
      <c r="L50" s="27" t="str">
        <f t="shared" si="5"/>
        <v/>
      </c>
      <c r="M50" s="26" t="str">
        <f>IF(K47="","",AVERAGE(K47:K50))</f>
        <v/>
      </c>
      <c r="N50" s="27" t="str">
        <f>IF(L47="","",AVERAGE(L47:L50))</f>
        <v/>
      </c>
    </row>
    <row r="51" spans="2:14" x14ac:dyDescent="0.25">
      <c r="B51" s="54">
        <f>B47+1</f>
        <v>12</v>
      </c>
      <c r="C51" s="54"/>
      <c r="D51" s="55"/>
      <c r="E51" s="56"/>
      <c r="F51" s="57"/>
      <c r="G51" s="58"/>
      <c r="H51" s="59"/>
      <c r="I51" s="60" t="str">
        <f t="shared" si="4"/>
        <v/>
      </c>
      <c r="J51" s="61" t="str">
        <f t="shared" si="2"/>
        <v/>
      </c>
      <c r="K51" s="24" t="str">
        <f t="shared" si="5"/>
        <v/>
      </c>
      <c r="L51" s="25" t="str">
        <f>IF(J51="","",LOG(J51,2.7182818))</f>
        <v/>
      </c>
      <c r="M51" s="24"/>
      <c r="N51" s="25"/>
    </row>
    <row r="52" spans="2:14" x14ac:dyDescent="0.25">
      <c r="B52" s="54"/>
      <c r="C52" s="54"/>
      <c r="D52" s="55"/>
      <c r="E52" s="56"/>
      <c r="F52" s="57"/>
      <c r="G52" s="58"/>
      <c r="H52" s="59"/>
      <c r="I52" s="60" t="str">
        <f t="shared" si="4"/>
        <v/>
      </c>
      <c r="J52" s="61" t="str">
        <f t="shared" si="2"/>
        <v/>
      </c>
      <c r="K52" s="24" t="str">
        <f t="shared" si="5"/>
        <v/>
      </c>
      <c r="L52" s="25" t="str">
        <f t="shared" si="5"/>
        <v/>
      </c>
      <c r="M52" s="24"/>
      <c r="N52" s="25"/>
    </row>
    <row r="53" spans="2:14" x14ac:dyDescent="0.25">
      <c r="B53" s="54"/>
      <c r="C53" s="54"/>
      <c r="D53" s="55"/>
      <c r="E53" s="56"/>
      <c r="F53" s="57"/>
      <c r="G53" s="58"/>
      <c r="H53" s="59"/>
      <c r="I53" s="60" t="str">
        <f t="shared" si="4"/>
        <v/>
      </c>
      <c r="J53" s="61" t="str">
        <f t="shared" si="2"/>
        <v/>
      </c>
      <c r="K53" s="24" t="str">
        <f t="shared" si="5"/>
        <v/>
      </c>
      <c r="L53" s="25" t="str">
        <f t="shared" si="5"/>
        <v/>
      </c>
      <c r="M53" s="24"/>
      <c r="N53" s="25"/>
    </row>
    <row r="54" spans="2:14" x14ac:dyDescent="0.25">
      <c r="B54" s="62"/>
      <c r="C54" s="62"/>
      <c r="D54" s="63"/>
      <c r="E54" s="64"/>
      <c r="F54" s="65"/>
      <c r="G54" s="66"/>
      <c r="H54" s="67"/>
      <c r="I54" s="68" t="str">
        <f t="shared" si="4"/>
        <v/>
      </c>
      <c r="J54" s="69" t="str">
        <f t="shared" si="2"/>
        <v/>
      </c>
      <c r="K54" s="26" t="str">
        <f t="shared" si="5"/>
        <v/>
      </c>
      <c r="L54" s="27" t="str">
        <f t="shared" si="5"/>
        <v/>
      </c>
      <c r="M54" s="26" t="str">
        <f>IF(K51="","",AVERAGE(K51:K54))</f>
        <v/>
      </c>
      <c r="N54" s="27" t="str">
        <f>IF(L51="","",AVERAGE(L51:L54))</f>
        <v/>
      </c>
    </row>
    <row r="55" spans="2:14" x14ac:dyDescent="0.25">
      <c r="B55" s="54">
        <f>B51+1</f>
        <v>13</v>
      </c>
      <c r="C55" s="54"/>
      <c r="D55" s="55"/>
      <c r="E55" s="56"/>
      <c r="F55" s="57"/>
      <c r="G55" s="58"/>
      <c r="H55" s="59"/>
      <c r="I55" s="60" t="str">
        <f t="shared" si="4"/>
        <v/>
      </c>
      <c r="J55" s="61" t="str">
        <f t="shared" si="2"/>
        <v/>
      </c>
      <c r="K55" s="24" t="str">
        <f t="shared" si="5"/>
        <v/>
      </c>
      <c r="L55" s="25" t="str">
        <f>IF(J55="","",LOG(J55,2.7182818))</f>
        <v/>
      </c>
      <c r="M55" s="24"/>
      <c r="N55" s="25"/>
    </row>
    <row r="56" spans="2:14" x14ac:dyDescent="0.25">
      <c r="B56" s="54"/>
      <c r="C56" s="54"/>
      <c r="D56" s="55"/>
      <c r="E56" s="56"/>
      <c r="F56" s="57"/>
      <c r="G56" s="58"/>
      <c r="H56" s="59"/>
      <c r="I56" s="60" t="str">
        <f t="shared" si="4"/>
        <v/>
      </c>
      <c r="J56" s="61" t="str">
        <f t="shared" si="2"/>
        <v/>
      </c>
      <c r="K56" s="24" t="str">
        <f t="shared" si="5"/>
        <v/>
      </c>
      <c r="L56" s="25" t="str">
        <f t="shared" si="5"/>
        <v/>
      </c>
      <c r="M56" s="24"/>
      <c r="N56" s="25"/>
    </row>
    <row r="57" spans="2:14" x14ac:dyDescent="0.25">
      <c r="B57" s="54"/>
      <c r="C57" s="54"/>
      <c r="D57" s="55"/>
      <c r="E57" s="56"/>
      <c r="F57" s="57"/>
      <c r="G57" s="58"/>
      <c r="H57" s="59"/>
      <c r="I57" s="60" t="str">
        <f t="shared" si="4"/>
        <v/>
      </c>
      <c r="J57" s="61" t="str">
        <f t="shared" si="2"/>
        <v/>
      </c>
      <c r="K57" s="24" t="str">
        <f t="shared" si="5"/>
        <v/>
      </c>
      <c r="L57" s="25" t="str">
        <f t="shared" si="5"/>
        <v/>
      </c>
      <c r="M57" s="24"/>
      <c r="N57" s="25"/>
    </row>
    <row r="58" spans="2:14" x14ac:dyDescent="0.25">
      <c r="B58" s="62"/>
      <c r="C58" s="62"/>
      <c r="D58" s="63"/>
      <c r="E58" s="64"/>
      <c r="F58" s="65"/>
      <c r="G58" s="66"/>
      <c r="H58" s="67"/>
      <c r="I58" s="68" t="str">
        <f t="shared" si="4"/>
        <v/>
      </c>
      <c r="J58" s="69" t="str">
        <f t="shared" si="2"/>
        <v/>
      </c>
      <c r="K58" s="26" t="str">
        <f t="shared" si="5"/>
        <v/>
      </c>
      <c r="L58" s="27" t="str">
        <f t="shared" si="5"/>
        <v/>
      </c>
      <c r="M58" s="26" t="str">
        <f>IF(K55="","",AVERAGE(K55:K58))</f>
        <v/>
      </c>
      <c r="N58" s="27" t="str">
        <f>IF(L55="","",AVERAGE(L55:L58))</f>
        <v/>
      </c>
    </row>
    <row r="59" spans="2:14" x14ac:dyDescent="0.25">
      <c r="B59" s="54">
        <f>B55+1</f>
        <v>14</v>
      </c>
      <c r="C59" s="54"/>
      <c r="D59" s="55"/>
      <c r="E59" s="56"/>
      <c r="F59" s="57"/>
      <c r="G59" s="58"/>
      <c r="H59" s="59"/>
      <c r="I59" s="60" t="str">
        <f t="shared" si="4"/>
        <v/>
      </c>
      <c r="J59" s="61" t="str">
        <f t="shared" si="2"/>
        <v/>
      </c>
      <c r="K59" s="24" t="str">
        <f t="shared" si="5"/>
        <v/>
      </c>
      <c r="L59" s="25" t="str">
        <f>IF(J59="","",LOG(J59,2.7182818))</f>
        <v/>
      </c>
      <c r="M59" s="24"/>
      <c r="N59" s="25"/>
    </row>
    <row r="60" spans="2:14" x14ac:dyDescent="0.25">
      <c r="B60" s="54"/>
      <c r="C60" s="54"/>
      <c r="D60" s="55"/>
      <c r="E60" s="56"/>
      <c r="F60" s="57"/>
      <c r="G60" s="58"/>
      <c r="H60" s="59"/>
      <c r="I60" s="60" t="str">
        <f t="shared" si="4"/>
        <v/>
      </c>
      <c r="J60" s="61" t="str">
        <f t="shared" si="2"/>
        <v/>
      </c>
      <c r="K60" s="24" t="str">
        <f t="shared" si="5"/>
        <v/>
      </c>
      <c r="L60" s="25" t="str">
        <f t="shared" si="5"/>
        <v/>
      </c>
      <c r="M60" s="24"/>
      <c r="N60" s="25"/>
    </row>
    <row r="61" spans="2:14" x14ac:dyDescent="0.25">
      <c r="B61" s="54"/>
      <c r="C61" s="54"/>
      <c r="D61" s="55"/>
      <c r="E61" s="56"/>
      <c r="F61" s="57"/>
      <c r="G61" s="58"/>
      <c r="H61" s="59"/>
      <c r="I61" s="60" t="str">
        <f t="shared" si="4"/>
        <v/>
      </c>
      <c r="J61" s="61" t="str">
        <f t="shared" si="2"/>
        <v/>
      </c>
      <c r="K61" s="24" t="str">
        <f t="shared" si="5"/>
        <v/>
      </c>
      <c r="L61" s="25" t="str">
        <f t="shared" si="5"/>
        <v/>
      </c>
      <c r="M61" s="24"/>
      <c r="N61" s="25"/>
    </row>
    <row r="62" spans="2:14" x14ac:dyDescent="0.25">
      <c r="B62" s="62"/>
      <c r="C62" s="62"/>
      <c r="D62" s="63"/>
      <c r="E62" s="64"/>
      <c r="F62" s="65"/>
      <c r="G62" s="66"/>
      <c r="H62" s="67"/>
      <c r="I62" s="68" t="str">
        <f t="shared" si="4"/>
        <v/>
      </c>
      <c r="J62" s="69" t="str">
        <f t="shared" si="2"/>
        <v/>
      </c>
      <c r="K62" s="26" t="str">
        <f t="shared" si="5"/>
        <v/>
      </c>
      <c r="L62" s="27" t="str">
        <f t="shared" si="5"/>
        <v/>
      </c>
      <c r="M62" s="26" t="str">
        <f>IF(K59="","",AVERAGE(K59:K62))</f>
        <v/>
      </c>
      <c r="N62" s="27" t="str">
        <f>IF(L59="","",AVERAGE(L59:L62))</f>
        <v/>
      </c>
    </row>
    <row r="63" spans="2:14" x14ac:dyDescent="0.25">
      <c r="B63" s="54">
        <f>B59+1</f>
        <v>15</v>
      </c>
      <c r="C63" s="54"/>
      <c r="D63" s="55"/>
      <c r="E63" s="56"/>
      <c r="F63" s="57"/>
      <c r="G63" s="58"/>
      <c r="H63" s="59"/>
      <c r="I63" s="60" t="str">
        <f t="shared" si="4"/>
        <v/>
      </c>
      <c r="J63" s="61" t="str">
        <f t="shared" si="2"/>
        <v/>
      </c>
      <c r="K63" s="24" t="str">
        <f t="shared" si="5"/>
        <v/>
      </c>
      <c r="L63" s="25" t="str">
        <f>IF(J63="","",LOG(J63,2.7182818))</f>
        <v/>
      </c>
      <c r="M63" s="24"/>
      <c r="N63" s="25"/>
    </row>
    <row r="64" spans="2:14" x14ac:dyDescent="0.25">
      <c r="B64" s="54"/>
      <c r="C64" s="54"/>
      <c r="D64" s="55"/>
      <c r="E64" s="56"/>
      <c r="F64" s="57"/>
      <c r="G64" s="58"/>
      <c r="H64" s="59"/>
      <c r="I64" s="60" t="str">
        <f t="shared" si="4"/>
        <v/>
      </c>
      <c r="J64" s="61" t="str">
        <f t="shared" si="2"/>
        <v/>
      </c>
      <c r="K64" s="24" t="str">
        <f t="shared" si="5"/>
        <v/>
      </c>
      <c r="L64" s="25" t="str">
        <f t="shared" si="5"/>
        <v/>
      </c>
      <c r="M64" s="24"/>
      <c r="N64" s="25"/>
    </row>
    <row r="65" spans="2:14" x14ac:dyDescent="0.25">
      <c r="B65" s="54"/>
      <c r="C65" s="54"/>
      <c r="D65" s="55"/>
      <c r="E65" s="56"/>
      <c r="F65" s="57"/>
      <c r="G65" s="58"/>
      <c r="H65" s="59"/>
      <c r="I65" s="60" t="str">
        <f t="shared" si="4"/>
        <v/>
      </c>
      <c r="J65" s="61" t="str">
        <f t="shared" si="2"/>
        <v/>
      </c>
      <c r="K65" s="24" t="str">
        <f t="shared" si="5"/>
        <v/>
      </c>
      <c r="L65" s="25" t="str">
        <f t="shared" si="5"/>
        <v/>
      </c>
      <c r="M65" s="24"/>
      <c r="N65" s="25"/>
    </row>
    <row r="66" spans="2:14" x14ac:dyDescent="0.25">
      <c r="B66" s="62"/>
      <c r="C66" s="62"/>
      <c r="D66" s="63"/>
      <c r="E66" s="64"/>
      <c r="F66" s="65"/>
      <c r="G66" s="66"/>
      <c r="H66" s="67"/>
      <c r="I66" s="68" t="str">
        <f t="shared" si="4"/>
        <v/>
      </c>
      <c r="J66" s="69" t="str">
        <f t="shared" si="2"/>
        <v/>
      </c>
      <c r="K66" s="26" t="str">
        <f t="shared" si="5"/>
        <v/>
      </c>
      <c r="L66" s="27" t="str">
        <f t="shared" si="5"/>
        <v/>
      </c>
      <c r="M66" s="26" t="str">
        <f>IF(K63="","",AVERAGE(K63:K66))</f>
        <v/>
      </c>
      <c r="N66" s="27" t="str">
        <f>IF(L63="","",AVERAGE(L63:L66))</f>
        <v/>
      </c>
    </row>
    <row r="67" spans="2:14" x14ac:dyDescent="0.25">
      <c r="B67" s="54">
        <f>B63+1</f>
        <v>16</v>
      </c>
      <c r="C67" s="54"/>
      <c r="D67" s="55"/>
      <c r="E67" s="56"/>
      <c r="F67" s="57"/>
      <c r="G67" s="58"/>
      <c r="H67" s="59"/>
      <c r="I67" s="60" t="str">
        <f t="shared" si="4"/>
        <v/>
      </c>
      <c r="J67" s="61" t="str">
        <f t="shared" si="2"/>
        <v/>
      </c>
      <c r="K67" s="24" t="str">
        <f t="shared" si="5"/>
        <v/>
      </c>
      <c r="L67" s="25" t="str">
        <f>IF(J67="","",LOG(J67,2.7182818))</f>
        <v/>
      </c>
      <c r="M67" s="24"/>
      <c r="N67" s="25"/>
    </row>
    <row r="68" spans="2:14" x14ac:dyDescent="0.25">
      <c r="B68" s="54"/>
      <c r="C68" s="54"/>
      <c r="D68" s="55"/>
      <c r="E68" s="56"/>
      <c r="F68" s="57"/>
      <c r="G68" s="58"/>
      <c r="H68" s="59"/>
      <c r="I68" s="60" t="str">
        <f t="shared" si="4"/>
        <v/>
      </c>
      <c r="J68" s="61" t="str">
        <f t="shared" si="2"/>
        <v/>
      </c>
      <c r="K68" s="24" t="str">
        <f t="shared" si="5"/>
        <v/>
      </c>
      <c r="L68" s="25" t="str">
        <f t="shared" si="5"/>
        <v/>
      </c>
      <c r="M68" s="24"/>
      <c r="N68" s="25"/>
    </row>
    <row r="69" spans="2:14" x14ac:dyDescent="0.25">
      <c r="B69" s="54"/>
      <c r="C69" s="54"/>
      <c r="D69" s="55"/>
      <c r="E69" s="56"/>
      <c r="F69" s="57"/>
      <c r="G69" s="58"/>
      <c r="H69" s="59"/>
      <c r="I69" s="60" t="str">
        <f t="shared" si="4"/>
        <v/>
      </c>
      <c r="J69" s="61" t="str">
        <f t="shared" si="2"/>
        <v/>
      </c>
      <c r="K69" s="24" t="str">
        <f t="shared" si="5"/>
        <v/>
      </c>
      <c r="L69" s="25" t="str">
        <f t="shared" si="5"/>
        <v/>
      </c>
      <c r="M69" s="24"/>
      <c r="N69" s="25"/>
    </row>
    <row r="70" spans="2:14" x14ac:dyDescent="0.25">
      <c r="B70" s="62"/>
      <c r="C70" s="62"/>
      <c r="D70" s="63"/>
      <c r="E70" s="64"/>
      <c r="F70" s="65"/>
      <c r="G70" s="66"/>
      <c r="H70" s="67"/>
      <c r="I70" s="68" t="str">
        <f t="shared" si="4"/>
        <v/>
      </c>
      <c r="J70" s="69" t="str">
        <f t="shared" si="2"/>
        <v/>
      </c>
      <c r="K70" s="26" t="str">
        <f t="shared" si="5"/>
        <v/>
      </c>
      <c r="L70" s="27" t="str">
        <f t="shared" si="5"/>
        <v/>
      </c>
      <c r="M70" s="26" t="str">
        <f>IF(K67="","",AVERAGE(K67:K70))</f>
        <v/>
      </c>
      <c r="N70" s="27" t="str">
        <f>IF(L67="","",AVERAGE(L67:L70))</f>
        <v/>
      </c>
    </row>
    <row r="71" spans="2:14" x14ac:dyDescent="0.25">
      <c r="B71" s="54">
        <f>B67+1</f>
        <v>17</v>
      </c>
      <c r="C71" s="54"/>
      <c r="D71" s="55"/>
      <c r="E71" s="56"/>
      <c r="F71" s="57"/>
      <c r="G71" s="58"/>
      <c r="H71" s="59"/>
      <c r="I71" s="60" t="str">
        <f t="shared" si="4"/>
        <v/>
      </c>
      <c r="J71" s="61" t="str">
        <f t="shared" si="2"/>
        <v/>
      </c>
      <c r="K71" s="24" t="str">
        <f t="shared" si="5"/>
        <v/>
      </c>
      <c r="L71" s="25" t="str">
        <f>IF(J71="","",LOG(J71,2.7182818))</f>
        <v/>
      </c>
      <c r="M71" s="24"/>
      <c r="N71" s="25"/>
    </row>
    <row r="72" spans="2:14" x14ac:dyDescent="0.25">
      <c r="B72" s="54"/>
      <c r="C72" s="54"/>
      <c r="D72" s="55"/>
      <c r="E72" s="56"/>
      <c r="F72" s="57"/>
      <c r="G72" s="58"/>
      <c r="H72" s="59"/>
      <c r="I72" s="60" t="str">
        <f t="shared" si="4"/>
        <v/>
      </c>
      <c r="J72" s="61" t="str">
        <f t="shared" si="2"/>
        <v/>
      </c>
      <c r="K72" s="24" t="str">
        <f t="shared" si="5"/>
        <v/>
      </c>
      <c r="L72" s="25" t="str">
        <f t="shared" si="5"/>
        <v/>
      </c>
      <c r="M72" s="24"/>
      <c r="N72" s="25"/>
    </row>
    <row r="73" spans="2:14" x14ac:dyDescent="0.25">
      <c r="B73" s="54"/>
      <c r="C73" s="54"/>
      <c r="D73" s="55"/>
      <c r="E73" s="56"/>
      <c r="F73" s="57"/>
      <c r="G73" s="58"/>
      <c r="H73" s="59"/>
      <c r="I73" s="60" t="str">
        <f t="shared" si="4"/>
        <v/>
      </c>
      <c r="J73" s="61" t="str">
        <f t="shared" si="2"/>
        <v/>
      </c>
      <c r="K73" s="24" t="str">
        <f t="shared" si="5"/>
        <v/>
      </c>
      <c r="L73" s="25" t="str">
        <f t="shared" si="5"/>
        <v/>
      </c>
      <c r="M73" s="24"/>
      <c r="N73" s="25"/>
    </row>
    <row r="74" spans="2:14" x14ac:dyDescent="0.25">
      <c r="B74" s="62"/>
      <c r="C74" s="62"/>
      <c r="D74" s="63"/>
      <c r="E74" s="64"/>
      <c r="F74" s="65"/>
      <c r="G74" s="66"/>
      <c r="H74" s="67"/>
      <c r="I74" s="68" t="str">
        <f t="shared" si="4"/>
        <v/>
      </c>
      <c r="J74" s="69" t="str">
        <f t="shared" si="2"/>
        <v/>
      </c>
      <c r="K74" s="26" t="str">
        <f t="shared" si="5"/>
        <v/>
      </c>
      <c r="L74" s="27" t="str">
        <f t="shared" si="5"/>
        <v/>
      </c>
      <c r="M74" s="26" t="str">
        <f>IF(K71="","",AVERAGE(K71:K74))</f>
        <v/>
      </c>
      <c r="N74" s="27" t="str">
        <f>IF(L71="","",AVERAGE(L71:L74))</f>
        <v/>
      </c>
    </row>
    <row r="75" spans="2:14" x14ac:dyDescent="0.25">
      <c r="B75" s="54">
        <f>B71+1</f>
        <v>18</v>
      </c>
      <c r="C75" s="54"/>
      <c r="D75" s="55"/>
      <c r="E75" s="56"/>
      <c r="F75" s="57"/>
      <c r="G75" s="58"/>
      <c r="H75" s="59"/>
      <c r="I75" s="60" t="str">
        <f t="shared" si="4"/>
        <v/>
      </c>
      <c r="J75" s="61" t="str">
        <f t="shared" si="4"/>
        <v/>
      </c>
      <c r="K75" s="24" t="str">
        <f t="shared" si="5"/>
        <v/>
      </c>
      <c r="L75" s="25" t="str">
        <f>IF(J75="","",LOG(J75,2.7182818))</f>
        <v/>
      </c>
      <c r="M75" s="24"/>
      <c r="N75" s="25"/>
    </row>
    <row r="76" spans="2:14" x14ac:dyDescent="0.25">
      <c r="B76" s="54"/>
      <c r="C76" s="54"/>
      <c r="D76" s="55"/>
      <c r="E76" s="56"/>
      <c r="F76" s="57"/>
      <c r="G76" s="58"/>
      <c r="H76" s="59"/>
      <c r="I76" s="60" t="str">
        <f t="shared" ref="I76:J126" si="6">IF(G76="","",G76/1)</f>
        <v/>
      </c>
      <c r="J76" s="61" t="str">
        <f t="shared" si="6"/>
        <v/>
      </c>
      <c r="K76" s="24" t="str">
        <f t="shared" si="5"/>
        <v/>
      </c>
      <c r="L76" s="25" t="str">
        <f t="shared" si="5"/>
        <v/>
      </c>
      <c r="M76" s="24"/>
      <c r="N76" s="25"/>
    </row>
    <row r="77" spans="2:14" x14ac:dyDescent="0.25">
      <c r="B77" s="54"/>
      <c r="C77" s="54"/>
      <c r="D77" s="55"/>
      <c r="E77" s="56"/>
      <c r="F77" s="57"/>
      <c r="G77" s="58"/>
      <c r="H77" s="59"/>
      <c r="I77" s="60" t="str">
        <f t="shared" si="6"/>
        <v/>
      </c>
      <c r="J77" s="61" t="str">
        <f t="shared" si="6"/>
        <v/>
      </c>
      <c r="K77" s="24" t="str">
        <f t="shared" si="5"/>
        <v/>
      </c>
      <c r="L77" s="25" t="str">
        <f t="shared" si="5"/>
        <v/>
      </c>
      <c r="M77" s="24"/>
      <c r="N77" s="25"/>
    </row>
    <row r="78" spans="2:14" x14ac:dyDescent="0.25">
      <c r="B78" s="62"/>
      <c r="C78" s="62"/>
      <c r="D78" s="63"/>
      <c r="E78" s="64"/>
      <c r="F78" s="65"/>
      <c r="G78" s="66"/>
      <c r="H78" s="67"/>
      <c r="I78" s="68" t="str">
        <f t="shared" si="6"/>
        <v/>
      </c>
      <c r="J78" s="69" t="str">
        <f t="shared" si="6"/>
        <v/>
      </c>
      <c r="K78" s="26" t="str">
        <f t="shared" si="5"/>
        <v/>
      </c>
      <c r="L78" s="27" t="str">
        <f t="shared" si="5"/>
        <v/>
      </c>
      <c r="M78" s="26" t="str">
        <f>IF(K75="","",AVERAGE(K75:K78))</f>
        <v/>
      </c>
      <c r="N78" s="27" t="str">
        <f>IF(L75="","",AVERAGE(L75:L78))</f>
        <v/>
      </c>
    </row>
    <row r="79" spans="2:14" x14ac:dyDescent="0.25">
      <c r="B79" s="54">
        <f>B75+1</f>
        <v>19</v>
      </c>
      <c r="C79" s="54"/>
      <c r="D79" s="55"/>
      <c r="E79" s="56"/>
      <c r="F79" s="57"/>
      <c r="G79" s="58"/>
      <c r="H79" s="59"/>
      <c r="I79" s="60" t="str">
        <f t="shared" si="6"/>
        <v/>
      </c>
      <c r="J79" s="61" t="str">
        <f t="shared" si="6"/>
        <v/>
      </c>
      <c r="K79" s="24" t="str">
        <f t="shared" si="5"/>
        <v/>
      </c>
      <c r="L79" s="25" t="str">
        <f>IF(J79="","",LOG(J79,2.7182818))</f>
        <v/>
      </c>
      <c r="M79" s="24"/>
      <c r="N79" s="25"/>
    </row>
    <row r="80" spans="2:14" x14ac:dyDescent="0.25">
      <c r="B80" s="54"/>
      <c r="C80" s="54"/>
      <c r="D80" s="55"/>
      <c r="E80" s="56"/>
      <c r="F80" s="57"/>
      <c r="G80" s="58"/>
      <c r="H80" s="59"/>
      <c r="I80" s="60" t="str">
        <f t="shared" si="6"/>
        <v/>
      </c>
      <c r="J80" s="61" t="str">
        <f t="shared" si="6"/>
        <v/>
      </c>
      <c r="K80" s="24" t="str">
        <f t="shared" si="5"/>
        <v/>
      </c>
      <c r="L80" s="25" t="str">
        <f t="shared" si="5"/>
        <v/>
      </c>
      <c r="M80" s="24"/>
      <c r="N80" s="25"/>
    </row>
    <row r="81" spans="2:14" x14ac:dyDescent="0.25">
      <c r="B81" s="54"/>
      <c r="C81" s="54"/>
      <c r="D81" s="55"/>
      <c r="E81" s="56"/>
      <c r="F81" s="57"/>
      <c r="G81" s="58"/>
      <c r="H81" s="59"/>
      <c r="I81" s="60" t="str">
        <f t="shared" si="6"/>
        <v/>
      </c>
      <c r="J81" s="61" t="str">
        <f t="shared" si="6"/>
        <v/>
      </c>
      <c r="K81" s="24" t="str">
        <f t="shared" si="5"/>
        <v/>
      </c>
      <c r="L81" s="25" t="str">
        <f t="shared" si="5"/>
        <v/>
      </c>
      <c r="M81" s="24"/>
      <c r="N81" s="25"/>
    </row>
    <row r="82" spans="2:14" x14ac:dyDescent="0.25">
      <c r="B82" s="62"/>
      <c r="C82" s="62"/>
      <c r="D82" s="63"/>
      <c r="E82" s="64"/>
      <c r="F82" s="65"/>
      <c r="G82" s="66"/>
      <c r="H82" s="67"/>
      <c r="I82" s="68" t="str">
        <f t="shared" si="6"/>
        <v/>
      </c>
      <c r="J82" s="69" t="str">
        <f t="shared" si="6"/>
        <v/>
      </c>
      <c r="K82" s="26" t="str">
        <f t="shared" si="5"/>
        <v/>
      </c>
      <c r="L82" s="27" t="str">
        <f t="shared" si="5"/>
        <v/>
      </c>
      <c r="M82" s="26" t="str">
        <f>IF(K79="","",AVERAGE(K79:K82))</f>
        <v/>
      </c>
      <c r="N82" s="27" t="str">
        <f>IF(L79="","",AVERAGE(L79:L82))</f>
        <v/>
      </c>
    </row>
    <row r="83" spans="2:14" x14ac:dyDescent="0.25">
      <c r="B83" s="54">
        <f>B79+1</f>
        <v>20</v>
      </c>
      <c r="C83" s="54"/>
      <c r="D83" s="55"/>
      <c r="E83" s="56"/>
      <c r="F83" s="57"/>
      <c r="G83" s="58"/>
      <c r="H83" s="59"/>
      <c r="I83" s="60" t="str">
        <f t="shared" si="6"/>
        <v/>
      </c>
      <c r="J83" s="61" t="str">
        <f t="shared" si="6"/>
        <v/>
      </c>
      <c r="K83" s="24" t="str">
        <f t="shared" si="5"/>
        <v/>
      </c>
      <c r="L83" s="25" t="str">
        <f>IF(J83="","",LOG(J83,2.7182818))</f>
        <v/>
      </c>
      <c r="M83" s="24"/>
      <c r="N83" s="25"/>
    </row>
    <row r="84" spans="2:14" x14ac:dyDescent="0.25">
      <c r="B84" s="54"/>
      <c r="C84" s="54"/>
      <c r="D84" s="55"/>
      <c r="E84" s="56"/>
      <c r="F84" s="57"/>
      <c r="G84" s="58"/>
      <c r="H84" s="59"/>
      <c r="I84" s="60" t="str">
        <f t="shared" si="6"/>
        <v/>
      </c>
      <c r="J84" s="61" t="str">
        <f t="shared" si="6"/>
        <v/>
      </c>
      <c r="K84" s="24" t="str">
        <f t="shared" si="5"/>
        <v/>
      </c>
      <c r="L84" s="25" t="str">
        <f t="shared" si="5"/>
        <v/>
      </c>
      <c r="M84" s="24"/>
      <c r="N84" s="25"/>
    </row>
    <row r="85" spans="2:14" x14ac:dyDescent="0.25">
      <c r="B85" s="54"/>
      <c r="C85" s="54"/>
      <c r="D85" s="55"/>
      <c r="E85" s="56"/>
      <c r="F85" s="57"/>
      <c r="G85" s="58"/>
      <c r="H85" s="59"/>
      <c r="I85" s="60" t="str">
        <f t="shared" si="6"/>
        <v/>
      </c>
      <c r="J85" s="61" t="str">
        <f t="shared" si="6"/>
        <v/>
      </c>
      <c r="K85" s="24" t="str">
        <f t="shared" si="5"/>
        <v/>
      </c>
      <c r="L85" s="25" t="str">
        <f t="shared" si="5"/>
        <v/>
      </c>
      <c r="M85" s="24"/>
      <c r="N85" s="25"/>
    </row>
    <row r="86" spans="2:14" x14ac:dyDescent="0.25">
      <c r="B86" s="62"/>
      <c r="C86" s="62"/>
      <c r="D86" s="63"/>
      <c r="E86" s="64"/>
      <c r="F86" s="65"/>
      <c r="G86" s="66"/>
      <c r="H86" s="67"/>
      <c r="I86" s="68" t="str">
        <f t="shared" si="6"/>
        <v/>
      </c>
      <c r="J86" s="69" t="str">
        <f t="shared" si="6"/>
        <v/>
      </c>
      <c r="K86" s="26" t="str">
        <f t="shared" si="5"/>
        <v/>
      </c>
      <c r="L86" s="27" t="str">
        <f t="shared" si="5"/>
        <v/>
      </c>
      <c r="M86" s="26" t="str">
        <f>IF(K83="","",AVERAGE(K83:K86))</f>
        <v/>
      </c>
      <c r="N86" s="27" t="str">
        <f>IF(L83="","",AVERAGE(L83:L86))</f>
        <v/>
      </c>
    </row>
    <row r="87" spans="2:14" x14ac:dyDescent="0.25">
      <c r="B87" s="54">
        <f>B83+1</f>
        <v>21</v>
      </c>
      <c r="C87" s="54"/>
      <c r="D87" s="55"/>
      <c r="E87" s="56"/>
      <c r="F87" s="57"/>
      <c r="G87" s="58"/>
      <c r="H87" s="59"/>
      <c r="I87" s="60" t="str">
        <f t="shared" si="6"/>
        <v/>
      </c>
      <c r="J87" s="61" t="str">
        <f t="shared" si="6"/>
        <v/>
      </c>
      <c r="K87" s="24" t="str">
        <f t="shared" si="5"/>
        <v/>
      </c>
      <c r="L87" s="25" t="str">
        <f>IF(J87="","",LOG(J87,2.7182818))</f>
        <v/>
      </c>
      <c r="M87" s="24"/>
      <c r="N87" s="25"/>
    </row>
    <row r="88" spans="2:14" x14ac:dyDescent="0.25">
      <c r="B88" s="54"/>
      <c r="C88" s="54"/>
      <c r="D88" s="55"/>
      <c r="E88" s="56"/>
      <c r="F88" s="57"/>
      <c r="G88" s="58"/>
      <c r="H88" s="59"/>
      <c r="I88" s="60" t="str">
        <f t="shared" si="6"/>
        <v/>
      </c>
      <c r="J88" s="61" t="str">
        <f t="shared" si="6"/>
        <v/>
      </c>
      <c r="K88" s="24" t="str">
        <f t="shared" si="5"/>
        <v/>
      </c>
      <c r="L88" s="25" t="str">
        <f t="shared" si="5"/>
        <v/>
      </c>
      <c r="M88" s="24"/>
      <c r="N88" s="25"/>
    </row>
    <row r="89" spans="2:14" x14ac:dyDescent="0.25">
      <c r="B89" s="54"/>
      <c r="C89" s="54"/>
      <c r="D89" s="55"/>
      <c r="E89" s="56"/>
      <c r="F89" s="57"/>
      <c r="G89" s="58"/>
      <c r="H89" s="59"/>
      <c r="I89" s="60" t="str">
        <f t="shared" si="6"/>
        <v/>
      </c>
      <c r="J89" s="61" t="str">
        <f t="shared" si="6"/>
        <v/>
      </c>
      <c r="K89" s="24" t="str">
        <f t="shared" si="5"/>
        <v/>
      </c>
      <c r="L89" s="25" t="str">
        <f t="shared" si="5"/>
        <v/>
      </c>
      <c r="M89" s="24"/>
      <c r="N89" s="25"/>
    </row>
    <row r="90" spans="2:14" x14ac:dyDescent="0.25">
      <c r="B90" s="62"/>
      <c r="C90" s="62"/>
      <c r="D90" s="63"/>
      <c r="E90" s="64"/>
      <c r="F90" s="65"/>
      <c r="G90" s="66"/>
      <c r="H90" s="67"/>
      <c r="I90" s="68" t="str">
        <f t="shared" si="6"/>
        <v/>
      </c>
      <c r="J90" s="69" t="str">
        <f t="shared" si="6"/>
        <v/>
      </c>
      <c r="K90" s="26" t="str">
        <f t="shared" si="5"/>
        <v/>
      </c>
      <c r="L90" s="27" t="str">
        <f t="shared" si="5"/>
        <v/>
      </c>
      <c r="M90" s="26" t="str">
        <f>IF(K87="","",AVERAGE(K87:K90))</f>
        <v/>
      </c>
      <c r="N90" s="27" t="str">
        <f>IF(L87="","",AVERAGE(L87:L90))</f>
        <v/>
      </c>
    </row>
    <row r="91" spans="2:14" x14ac:dyDescent="0.25">
      <c r="B91" s="54">
        <f>B87+1</f>
        <v>22</v>
      </c>
      <c r="C91" s="54"/>
      <c r="D91" s="55"/>
      <c r="E91" s="56"/>
      <c r="F91" s="57"/>
      <c r="G91" s="58"/>
      <c r="H91" s="59"/>
      <c r="I91" s="60" t="str">
        <f t="shared" si="6"/>
        <v/>
      </c>
      <c r="J91" s="61" t="str">
        <f t="shared" si="6"/>
        <v/>
      </c>
      <c r="K91" s="24" t="str">
        <f t="shared" ref="K91:L126" si="7">IF(I91="","",LOG(I91,2.7182818))</f>
        <v/>
      </c>
      <c r="L91" s="25" t="str">
        <f>IF(J91="","",LOG(J91,2.7182818))</f>
        <v/>
      </c>
      <c r="M91" s="24"/>
      <c r="N91" s="25"/>
    </row>
    <row r="92" spans="2:14" x14ac:dyDescent="0.25">
      <c r="B92" s="54"/>
      <c r="C92" s="54"/>
      <c r="D92" s="55"/>
      <c r="E92" s="56"/>
      <c r="F92" s="57"/>
      <c r="G92" s="58"/>
      <c r="H92" s="59"/>
      <c r="I92" s="60" t="str">
        <f t="shared" si="6"/>
        <v/>
      </c>
      <c r="J92" s="61" t="str">
        <f t="shared" si="6"/>
        <v/>
      </c>
      <c r="K92" s="24" t="str">
        <f t="shared" si="7"/>
        <v/>
      </c>
      <c r="L92" s="25" t="str">
        <f t="shared" si="7"/>
        <v/>
      </c>
      <c r="M92" s="24"/>
      <c r="N92" s="25"/>
    </row>
    <row r="93" spans="2:14" x14ac:dyDescent="0.25">
      <c r="B93" s="54"/>
      <c r="C93" s="54"/>
      <c r="D93" s="55"/>
      <c r="E93" s="56"/>
      <c r="F93" s="57"/>
      <c r="G93" s="58"/>
      <c r="H93" s="59"/>
      <c r="I93" s="60" t="str">
        <f t="shared" si="6"/>
        <v/>
      </c>
      <c r="J93" s="61" t="str">
        <f t="shared" si="6"/>
        <v/>
      </c>
      <c r="K93" s="24" t="str">
        <f t="shared" si="7"/>
        <v/>
      </c>
      <c r="L93" s="25" t="str">
        <f t="shared" si="7"/>
        <v/>
      </c>
      <c r="M93" s="24"/>
      <c r="N93" s="25"/>
    </row>
    <row r="94" spans="2:14" x14ac:dyDescent="0.25">
      <c r="B94" s="62"/>
      <c r="C94" s="62"/>
      <c r="D94" s="63"/>
      <c r="E94" s="64"/>
      <c r="F94" s="65"/>
      <c r="G94" s="66"/>
      <c r="H94" s="67"/>
      <c r="I94" s="68" t="str">
        <f t="shared" si="6"/>
        <v/>
      </c>
      <c r="J94" s="69" t="str">
        <f t="shared" si="6"/>
        <v/>
      </c>
      <c r="K94" s="26" t="str">
        <f t="shared" si="7"/>
        <v/>
      </c>
      <c r="L94" s="27" t="str">
        <f t="shared" si="7"/>
        <v/>
      </c>
      <c r="M94" s="26" t="str">
        <f>IF(K91="","",AVERAGE(K91:K94))</f>
        <v/>
      </c>
      <c r="N94" s="27" t="str">
        <f>IF(L91="","",AVERAGE(L91:L94))</f>
        <v/>
      </c>
    </row>
    <row r="95" spans="2:14" x14ac:dyDescent="0.25">
      <c r="B95" s="54">
        <f>B91+1</f>
        <v>23</v>
      </c>
      <c r="C95" s="54"/>
      <c r="D95" s="55"/>
      <c r="E95" s="56"/>
      <c r="F95" s="57"/>
      <c r="G95" s="58"/>
      <c r="H95" s="59"/>
      <c r="I95" s="60" t="str">
        <f t="shared" si="6"/>
        <v/>
      </c>
      <c r="J95" s="61" t="str">
        <f t="shared" si="6"/>
        <v/>
      </c>
      <c r="K95" s="24" t="str">
        <f t="shared" si="7"/>
        <v/>
      </c>
      <c r="L95" s="25" t="str">
        <f>IF(J95="","",LOG(J95,2.7182818))</f>
        <v/>
      </c>
      <c r="M95" s="24"/>
      <c r="N95" s="25"/>
    </row>
    <row r="96" spans="2:14" x14ac:dyDescent="0.25">
      <c r="B96" s="54"/>
      <c r="C96" s="54"/>
      <c r="D96" s="55"/>
      <c r="E96" s="56"/>
      <c r="F96" s="57"/>
      <c r="G96" s="58"/>
      <c r="H96" s="59"/>
      <c r="I96" s="60" t="str">
        <f t="shared" si="6"/>
        <v/>
      </c>
      <c r="J96" s="61" t="str">
        <f t="shared" si="6"/>
        <v/>
      </c>
      <c r="K96" s="24" t="str">
        <f t="shared" si="7"/>
        <v/>
      </c>
      <c r="L96" s="25" t="str">
        <f t="shared" si="7"/>
        <v/>
      </c>
      <c r="M96" s="24"/>
      <c r="N96" s="25"/>
    </row>
    <row r="97" spans="2:14" x14ac:dyDescent="0.25">
      <c r="B97" s="54"/>
      <c r="C97" s="54"/>
      <c r="D97" s="55"/>
      <c r="E97" s="56"/>
      <c r="F97" s="57"/>
      <c r="G97" s="58"/>
      <c r="H97" s="59"/>
      <c r="I97" s="60" t="str">
        <f t="shared" si="6"/>
        <v/>
      </c>
      <c r="J97" s="61" t="str">
        <f t="shared" si="6"/>
        <v/>
      </c>
      <c r="K97" s="24" t="str">
        <f t="shared" si="7"/>
        <v/>
      </c>
      <c r="L97" s="25" t="str">
        <f t="shared" si="7"/>
        <v/>
      </c>
      <c r="M97" s="24"/>
      <c r="N97" s="25"/>
    </row>
    <row r="98" spans="2:14" x14ac:dyDescent="0.25">
      <c r="B98" s="62"/>
      <c r="C98" s="62"/>
      <c r="D98" s="63"/>
      <c r="E98" s="64"/>
      <c r="F98" s="65"/>
      <c r="G98" s="66"/>
      <c r="H98" s="67"/>
      <c r="I98" s="68" t="str">
        <f t="shared" si="6"/>
        <v/>
      </c>
      <c r="J98" s="69" t="str">
        <f t="shared" si="6"/>
        <v/>
      </c>
      <c r="K98" s="26" t="str">
        <f t="shared" si="7"/>
        <v/>
      </c>
      <c r="L98" s="27" t="str">
        <f t="shared" si="7"/>
        <v/>
      </c>
      <c r="M98" s="26" t="str">
        <f>IF(K95="","",AVERAGE(K95:K98))</f>
        <v/>
      </c>
      <c r="N98" s="27" t="str">
        <f>IF(L95="","",AVERAGE(L95:L98))</f>
        <v/>
      </c>
    </row>
    <row r="99" spans="2:14" x14ac:dyDescent="0.25">
      <c r="B99" s="54">
        <f>B95+1</f>
        <v>24</v>
      </c>
      <c r="C99" s="54"/>
      <c r="D99" s="55"/>
      <c r="E99" s="56"/>
      <c r="F99" s="57"/>
      <c r="G99" s="58"/>
      <c r="H99" s="59"/>
      <c r="I99" s="60" t="str">
        <f t="shared" si="6"/>
        <v/>
      </c>
      <c r="J99" s="61" t="str">
        <f t="shared" si="6"/>
        <v/>
      </c>
      <c r="K99" s="24" t="str">
        <f t="shared" si="7"/>
        <v/>
      </c>
      <c r="L99" s="25" t="str">
        <f>IF(J99="","",LOG(J99,2.7182818))</f>
        <v/>
      </c>
      <c r="M99" s="24"/>
      <c r="N99" s="25"/>
    </row>
    <row r="100" spans="2:14" x14ac:dyDescent="0.25">
      <c r="B100" s="54"/>
      <c r="C100" s="54"/>
      <c r="D100" s="55"/>
      <c r="E100" s="56"/>
      <c r="F100" s="57"/>
      <c r="G100" s="58"/>
      <c r="H100" s="59"/>
      <c r="I100" s="60" t="str">
        <f t="shared" si="6"/>
        <v/>
      </c>
      <c r="J100" s="61" t="str">
        <f t="shared" si="6"/>
        <v/>
      </c>
      <c r="K100" s="24" t="str">
        <f t="shared" si="7"/>
        <v/>
      </c>
      <c r="L100" s="25" t="str">
        <f t="shared" si="7"/>
        <v/>
      </c>
      <c r="M100" s="24"/>
      <c r="N100" s="25"/>
    </row>
    <row r="101" spans="2:14" x14ac:dyDescent="0.25">
      <c r="B101" s="54"/>
      <c r="C101" s="54"/>
      <c r="D101" s="55"/>
      <c r="E101" s="56"/>
      <c r="F101" s="57"/>
      <c r="G101" s="58"/>
      <c r="H101" s="59"/>
      <c r="I101" s="60" t="str">
        <f t="shared" si="6"/>
        <v/>
      </c>
      <c r="J101" s="61" t="str">
        <f t="shared" si="6"/>
        <v/>
      </c>
      <c r="K101" s="24" t="str">
        <f t="shared" si="7"/>
        <v/>
      </c>
      <c r="L101" s="25" t="str">
        <f t="shared" si="7"/>
        <v/>
      </c>
      <c r="M101" s="24"/>
      <c r="N101" s="25"/>
    </row>
    <row r="102" spans="2:14" x14ac:dyDescent="0.25">
      <c r="B102" s="62"/>
      <c r="C102" s="62"/>
      <c r="D102" s="63"/>
      <c r="E102" s="64"/>
      <c r="F102" s="65"/>
      <c r="G102" s="66"/>
      <c r="H102" s="67"/>
      <c r="I102" s="68" t="str">
        <f t="shared" si="6"/>
        <v/>
      </c>
      <c r="J102" s="69" t="str">
        <f t="shared" si="6"/>
        <v/>
      </c>
      <c r="K102" s="26" t="str">
        <f t="shared" si="7"/>
        <v/>
      </c>
      <c r="L102" s="27" t="str">
        <f t="shared" si="7"/>
        <v/>
      </c>
      <c r="M102" s="26" t="str">
        <f>IF(K99="","",AVERAGE(K99:K102))</f>
        <v/>
      </c>
      <c r="N102" s="27" t="str">
        <f>IF(L99="","",AVERAGE(L99:L102))</f>
        <v/>
      </c>
    </row>
    <row r="103" spans="2:14" x14ac:dyDescent="0.25">
      <c r="B103" s="54">
        <f>B99+1</f>
        <v>25</v>
      </c>
      <c r="C103" s="54"/>
      <c r="D103" s="55"/>
      <c r="E103" s="56"/>
      <c r="F103" s="57"/>
      <c r="G103" s="58"/>
      <c r="H103" s="59"/>
      <c r="I103" s="60" t="str">
        <f t="shared" si="6"/>
        <v/>
      </c>
      <c r="J103" s="61" t="str">
        <f t="shared" si="6"/>
        <v/>
      </c>
      <c r="K103" s="24" t="str">
        <f t="shared" si="7"/>
        <v/>
      </c>
      <c r="L103" s="25" t="str">
        <f>IF(J103="","",LOG(J103,2.7182818))</f>
        <v/>
      </c>
      <c r="M103" s="24"/>
      <c r="N103" s="25"/>
    </row>
    <row r="104" spans="2:14" x14ac:dyDescent="0.25">
      <c r="B104" s="54"/>
      <c r="C104" s="54"/>
      <c r="D104" s="55"/>
      <c r="E104" s="56"/>
      <c r="F104" s="57"/>
      <c r="G104" s="58"/>
      <c r="H104" s="59"/>
      <c r="I104" s="60" t="str">
        <f t="shared" si="6"/>
        <v/>
      </c>
      <c r="J104" s="61" t="str">
        <f t="shared" si="6"/>
        <v/>
      </c>
      <c r="K104" s="24" t="str">
        <f t="shared" si="7"/>
        <v/>
      </c>
      <c r="L104" s="25" t="str">
        <f t="shared" si="7"/>
        <v/>
      </c>
      <c r="M104" s="24"/>
      <c r="N104" s="25"/>
    </row>
    <row r="105" spans="2:14" x14ac:dyDescent="0.25">
      <c r="B105" s="54"/>
      <c r="C105" s="54"/>
      <c r="D105" s="55"/>
      <c r="E105" s="56"/>
      <c r="F105" s="57"/>
      <c r="G105" s="58"/>
      <c r="H105" s="59"/>
      <c r="I105" s="60" t="str">
        <f t="shared" si="6"/>
        <v/>
      </c>
      <c r="J105" s="61" t="str">
        <f t="shared" si="6"/>
        <v/>
      </c>
      <c r="K105" s="24" t="str">
        <f t="shared" si="7"/>
        <v/>
      </c>
      <c r="L105" s="25" t="str">
        <f t="shared" si="7"/>
        <v/>
      </c>
      <c r="M105" s="24"/>
      <c r="N105" s="25"/>
    </row>
    <row r="106" spans="2:14" x14ac:dyDescent="0.25">
      <c r="B106" s="62"/>
      <c r="C106" s="62"/>
      <c r="D106" s="63"/>
      <c r="E106" s="64"/>
      <c r="F106" s="65"/>
      <c r="G106" s="66"/>
      <c r="H106" s="67"/>
      <c r="I106" s="68" t="str">
        <f t="shared" si="6"/>
        <v/>
      </c>
      <c r="J106" s="69" t="str">
        <f t="shared" si="6"/>
        <v/>
      </c>
      <c r="K106" s="26" t="str">
        <f t="shared" si="7"/>
        <v/>
      </c>
      <c r="L106" s="27" t="str">
        <f t="shared" si="7"/>
        <v/>
      </c>
      <c r="M106" s="26" t="str">
        <f>IF(K103="","",AVERAGE(K103:K106))</f>
        <v/>
      </c>
      <c r="N106" s="27" t="str">
        <f>IF(L103="","",AVERAGE(L103:L106))</f>
        <v/>
      </c>
    </row>
    <row r="107" spans="2:14" x14ac:dyDescent="0.25">
      <c r="B107" s="54">
        <f>B103+1</f>
        <v>26</v>
      </c>
      <c r="C107" s="54"/>
      <c r="D107" s="55"/>
      <c r="E107" s="56"/>
      <c r="F107" s="57"/>
      <c r="G107" s="58"/>
      <c r="H107" s="59"/>
      <c r="I107" s="60" t="str">
        <f t="shared" si="6"/>
        <v/>
      </c>
      <c r="J107" s="61" t="str">
        <f t="shared" si="6"/>
        <v/>
      </c>
      <c r="K107" s="24" t="str">
        <f t="shared" si="7"/>
        <v/>
      </c>
      <c r="L107" s="25" t="str">
        <f>IF(J107="","",LOG(J107,2.7182818))</f>
        <v/>
      </c>
      <c r="M107" s="24"/>
      <c r="N107" s="25"/>
    </row>
    <row r="108" spans="2:14" x14ac:dyDescent="0.25">
      <c r="B108" s="54"/>
      <c r="C108" s="54"/>
      <c r="D108" s="55"/>
      <c r="E108" s="56"/>
      <c r="F108" s="57"/>
      <c r="G108" s="58"/>
      <c r="H108" s="59"/>
      <c r="I108" s="60" t="str">
        <f t="shared" si="6"/>
        <v/>
      </c>
      <c r="J108" s="61" t="str">
        <f t="shared" si="6"/>
        <v/>
      </c>
      <c r="K108" s="24" t="str">
        <f t="shared" si="7"/>
        <v/>
      </c>
      <c r="L108" s="25" t="str">
        <f t="shared" si="7"/>
        <v/>
      </c>
      <c r="M108" s="24"/>
      <c r="N108" s="25"/>
    </row>
    <row r="109" spans="2:14" x14ac:dyDescent="0.25">
      <c r="B109" s="54"/>
      <c r="C109" s="54"/>
      <c r="D109" s="55"/>
      <c r="E109" s="56"/>
      <c r="F109" s="57"/>
      <c r="G109" s="58"/>
      <c r="H109" s="59"/>
      <c r="I109" s="60" t="str">
        <f t="shared" si="6"/>
        <v/>
      </c>
      <c r="J109" s="61" t="str">
        <f t="shared" si="6"/>
        <v/>
      </c>
      <c r="K109" s="24" t="str">
        <f t="shared" si="7"/>
        <v/>
      </c>
      <c r="L109" s="25" t="str">
        <f t="shared" si="7"/>
        <v/>
      </c>
      <c r="M109" s="24"/>
      <c r="N109" s="25"/>
    </row>
    <row r="110" spans="2:14" x14ac:dyDescent="0.25">
      <c r="B110" s="62"/>
      <c r="C110" s="62"/>
      <c r="D110" s="63"/>
      <c r="E110" s="64"/>
      <c r="F110" s="65"/>
      <c r="G110" s="66"/>
      <c r="H110" s="67"/>
      <c r="I110" s="68" t="str">
        <f t="shared" si="6"/>
        <v/>
      </c>
      <c r="J110" s="69" t="str">
        <f t="shared" si="6"/>
        <v/>
      </c>
      <c r="K110" s="26" t="str">
        <f t="shared" si="7"/>
        <v/>
      </c>
      <c r="L110" s="27" t="str">
        <f t="shared" si="7"/>
        <v/>
      </c>
      <c r="M110" s="26" t="str">
        <f>IF(K107="","",AVERAGE(K107:K110))</f>
        <v/>
      </c>
      <c r="N110" s="27" t="str">
        <f>IF(L107="","",AVERAGE(L107:L110))</f>
        <v/>
      </c>
    </row>
    <row r="111" spans="2:14" x14ac:dyDescent="0.25">
      <c r="B111" s="54">
        <f>B107+1</f>
        <v>27</v>
      </c>
      <c r="C111" s="54"/>
      <c r="D111" s="55"/>
      <c r="E111" s="56"/>
      <c r="F111" s="57"/>
      <c r="G111" s="58"/>
      <c r="H111" s="59"/>
      <c r="I111" s="60" t="str">
        <f t="shared" si="6"/>
        <v/>
      </c>
      <c r="J111" s="61" t="str">
        <f t="shared" si="6"/>
        <v/>
      </c>
      <c r="K111" s="24" t="str">
        <f t="shared" si="7"/>
        <v/>
      </c>
      <c r="L111" s="25" t="str">
        <f>IF(J111="","",LOG(J111,2.7182818))</f>
        <v/>
      </c>
      <c r="M111" s="24"/>
      <c r="N111" s="25"/>
    </row>
    <row r="112" spans="2:14" x14ac:dyDescent="0.25">
      <c r="B112" s="54"/>
      <c r="C112" s="54"/>
      <c r="D112" s="55"/>
      <c r="E112" s="56"/>
      <c r="F112" s="57"/>
      <c r="G112" s="58"/>
      <c r="H112" s="59"/>
      <c r="I112" s="60" t="str">
        <f t="shared" si="6"/>
        <v/>
      </c>
      <c r="J112" s="61" t="str">
        <f t="shared" si="6"/>
        <v/>
      </c>
      <c r="K112" s="24" t="str">
        <f t="shared" si="7"/>
        <v/>
      </c>
      <c r="L112" s="25" t="str">
        <f t="shared" si="7"/>
        <v/>
      </c>
      <c r="M112" s="24"/>
      <c r="N112" s="25"/>
    </row>
    <row r="113" spans="2:14" x14ac:dyDescent="0.25">
      <c r="B113" s="54"/>
      <c r="C113" s="54"/>
      <c r="D113" s="55"/>
      <c r="E113" s="56"/>
      <c r="F113" s="57"/>
      <c r="G113" s="58"/>
      <c r="H113" s="59"/>
      <c r="I113" s="60" t="str">
        <f t="shared" si="6"/>
        <v/>
      </c>
      <c r="J113" s="61" t="str">
        <f t="shared" si="6"/>
        <v/>
      </c>
      <c r="K113" s="24" t="str">
        <f t="shared" si="7"/>
        <v/>
      </c>
      <c r="L113" s="25" t="str">
        <f t="shared" si="7"/>
        <v/>
      </c>
      <c r="M113" s="24"/>
      <c r="N113" s="25"/>
    </row>
    <row r="114" spans="2:14" x14ac:dyDescent="0.25">
      <c r="B114" s="62"/>
      <c r="C114" s="62"/>
      <c r="D114" s="63"/>
      <c r="E114" s="64"/>
      <c r="F114" s="65"/>
      <c r="G114" s="66"/>
      <c r="H114" s="67"/>
      <c r="I114" s="68" t="str">
        <f t="shared" si="6"/>
        <v/>
      </c>
      <c r="J114" s="69" t="str">
        <f t="shared" si="6"/>
        <v/>
      </c>
      <c r="K114" s="26" t="str">
        <f t="shared" si="7"/>
        <v/>
      </c>
      <c r="L114" s="27" t="str">
        <f t="shared" si="7"/>
        <v/>
      </c>
      <c r="M114" s="26" t="str">
        <f>IF(K111="","",AVERAGE(K111:K114))</f>
        <v/>
      </c>
      <c r="N114" s="27" t="str">
        <f>IF(L111="","",AVERAGE(L111:L114))</f>
        <v/>
      </c>
    </row>
    <row r="115" spans="2:14" x14ac:dyDescent="0.25">
      <c r="B115" s="54">
        <f>B111+1</f>
        <v>28</v>
      </c>
      <c r="C115" s="54"/>
      <c r="D115" s="55"/>
      <c r="E115" s="56"/>
      <c r="F115" s="57"/>
      <c r="G115" s="58"/>
      <c r="H115" s="59"/>
      <c r="I115" s="60" t="str">
        <f t="shared" si="6"/>
        <v/>
      </c>
      <c r="J115" s="61" t="str">
        <f t="shared" si="6"/>
        <v/>
      </c>
      <c r="K115" s="24" t="str">
        <f t="shared" si="7"/>
        <v/>
      </c>
      <c r="L115" s="25" t="str">
        <f>IF(J115="","",LOG(J115,2.7182818))</f>
        <v/>
      </c>
      <c r="M115" s="24"/>
      <c r="N115" s="25"/>
    </row>
    <row r="116" spans="2:14" x14ac:dyDescent="0.25">
      <c r="B116" s="54"/>
      <c r="C116" s="54"/>
      <c r="D116" s="55"/>
      <c r="E116" s="56"/>
      <c r="F116" s="57"/>
      <c r="G116" s="58"/>
      <c r="H116" s="59"/>
      <c r="I116" s="60" t="str">
        <f t="shared" si="6"/>
        <v/>
      </c>
      <c r="J116" s="61" t="str">
        <f t="shared" si="6"/>
        <v/>
      </c>
      <c r="K116" s="24" t="str">
        <f t="shared" si="7"/>
        <v/>
      </c>
      <c r="L116" s="25" t="str">
        <f t="shared" si="7"/>
        <v/>
      </c>
      <c r="M116" s="24"/>
      <c r="N116" s="25"/>
    </row>
    <row r="117" spans="2:14" x14ac:dyDescent="0.25">
      <c r="B117" s="54"/>
      <c r="C117" s="54"/>
      <c r="D117" s="55"/>
      <c r="E117" s="56"/>
      <c r="F117" s="57"/>
      <c r="G117" s="58"/>
      <c r="H117" s="59"/>
      <c r="I117" s="60" t="str">
        <f t="shared" si="6"/>
        <v/>
      </c>
      <c r="J117" s="61" t="str">
        <f t="shared" si="6"/>
        <v/>
      </c>
      <c r="K117" s="24" t="str">
        <f t="shared" si="7"/>
        <v/>
      </c>
      <c r="L117" s="25" t="str">
        <f t="shared" si="7"/>
        <v/>
      </c>
      <c r="M117" s="24"/>
      <c r="N117" s="25"/>
    </row>
    <row r="118" spans="2:14" x14ac:dyDescent="0.25">
      <c r="B118" s="62"/>
      <c r="C118" s="62"/>
      <c r="D118" s="63"/>
      <c r="E118" s="64"/>
      <c r="F118" s="65"/>
      <c r="G118" s="66"/>
      <c r="H118" s="67"/>
      <c r="I118" s="68" t="str">
        <f t="shared" si="6"/>
        <v/>
      </c>
      <c r="J118" s="69" t="str">
        <f t="shared" si="6"/>
        <v/>
      </c>
      <c r="K118" s="26" t="str">
        <f t="shared" si="7"/>
        <v/>
      </c>
      <c r="L118" s="27" t="str">
        <f t="shared" si="7"/>
        <v/>
      </c>
      <c r="M118" s="26" t="str">
        <f>IF(K115="","",AVERAGE(K115:K118))</f>
        <v/>
      </c>
      <c r="N118" s="27" t="str">
        <f>IF(L115="","",AVERAGE(L115:L118))</f>
        <v/>
      </c>
    </row>
    <row r="119" spans="2:14" x14ac:dyDescent="0.25">
      <c r="B119" s="54">
        <f>B115+1</f>
        <v>29</v>
      </c>
      <c r="C119" s="54"/>
      <c r="D119" s="55"/>
      <c r="E119" s="56"/>
      <c r="F119" s="57"/>
      <c r="G119" s="58"/>
      <c r="H119" s="59"/>
      <c r="I119" s="60" t="str">
        <f t="shared" si="6"/>
        <v/>
      </c>
      <c r="J119" s="61" t="str">
        <f t="shared" si="6"/>
        <v/>
      </c>
      <c r="K119" s="24" t="str">
        <f t="shared" si="7"/>
        <v/>
      </c>
      <c r="L119" s="25" t="str">
        <f>IF(J119="","",LOG(J119,2.7182818))</f>
        <v/>
      </c>
      <c r="M119" s="24"/>
      <c r="N119" s="25"/>
    </row>
    <row r="120" spans="2:14" x14ac:dyDescent="0.25">
      <c r="B120" s="54"/>
      <c r="C120" s="54"/>
      <c r="D120" s="55"/>
      <c r="E120" s="56"/>
      <c r="F120" s="57"/>
      <c r="G120" s="58"/>
      <c r="H120" s="59"/>
      <c r="I120" s="60" t="str">
        <f t="shared" si="6"/>
        <v/>
      </c>
      <c r="J120" s="61" t="str">
        <f t="shared" si="6"/>
        <v/>
      </c>
      <c r="K120" s="24" t="str">
        <f t="shared" si="7"/>
        <v/>
      </c>
      <c r="L120" s="25" t="str">
        <f t="shared" si="7"/>
        <v/>
      </c>
      <c r="M120" s="24"/>
      <c r="N120" s="25"/>
    </row>
    <row r="121" spans="2:14" x14ac:dyDescent="0.25">
      <c r="B121" s="54"/>
      <c r="C121" s="54"/>
      <c r="D121" s="55"/>
      <c r="E121" s="56"/>
      <c r="F121" s="57"/>
      <c r="G121" s="58"/>
      <c r="H121" s="59"/>
      <c r="I121" s="60" t="str">
        <f t="shared" si="6"/>
        <v/>
      </c>
      <c r="J121" s="61" t="str">
        <f t="shared" si="6"/>
        <v/>
      </c>
      <c r="K121" s="24" t="str">
        <f t="shared" si="7"/>
        <v/>
      </c>
      <c r="L121" s="25" t="str">
        <f t="shared" si="7"/>
        <v/>
      </c>
      <c r="M121" s="24"/>
      <c r="N121" s="25"/>
    </row>
    <row r="122" spans="2:14" x14ac:dyDescent="0.25">
      <c r="B122" s="62"/>
      <c r="C122" s="62"/>
      <c r="D122" s="63"/>
      <c r="E122" s="64"/>
      <c r="F122" s="65"/>
      <c r="G122" s="66"/>
      <c r="H122" s="67"/>
      <c r="I122" s="68" t="str">
        <f t="shared" si="6"/>
        <v/>
      </c>
      <c r="J122" s="69" t="str">
        <f t="shared" si="6"/>
        <v/>
      </c>
      <c r="K122" s="26" t="str">
        <f t="shared" si="7"/>
        <v/>
      </c>
      <c r="L122" s="27" t="str">
        <f t="shared" si="7"/>
        <v/>
      </c>
      <c r="M122" s="26" t="str">
        <f>IF(K119="","",AVERAGE(K119:K122))</f>
        <v/>
      </c>
      <c r="N122" s="27" t="str">
        <f>IF(L119="","",AVERAGE(L119:L122))</f>
        <v/>
      </c>
    </row>
    <row r="123" spans="2:14" x14ac:dyDescent="0.25">
      <c r="B123" s="54">
        <f>B119+1</f>
        <v>30</v>
      </c>
      <c r="C123" s="54"/>
      <c r="D123" s="55"/>
      <c r="E123" s="56"/>
      <c r="F123" s="57"/>
      <c r="G123" s="58"/>
      <c r="H123" s="59"/>
      <c r="I123" s="60" t="str">
        <f t="shared" si="6"/>
        <v/>
      </c>
      <c r="J123" s="61" t="str">
        <f t="shared" si="6"/>
        <v/>
      </c>
      <c r="K123" s="24" t="str">
        <f t="shared" si="7"/>
        <v/>
      </c>
      <c r="L123" s="25" t="str">
        <f>IF(J123="","",LOG(J123,2.7182818))</f>
        <v/>
      </c>
      <c r="M123" s="24"/>
      <c r="N123" s="25"/>
    </row>
    <row r="124" spans="2:14" x14ac:dyDescent="0.25">
      <c r="B124" s="54"/>
      <c r="C124" s="54"/>
      <c r="D124" s="55"/>
      <c r="E124" s="56"/>
      <c r="F124" s="57"/>
      <c r="G124" s="58"/>
      <c r="H124" s="59"/>
      <c r="I124" s="60" t="str">
        <f t="shared" si="6"/>
        <v/>
      </c>
      <c r="J124" s="61" t="str">
        <f t="shared" si="6"/>
        <v/>
      </c>
      <c r="K124" s="24" t="str">
        <f t="shared" si="7"/>
        <v/>
      </c>
      <c r="L124" s="25" t="str">
        <f t="shared" si="7"/>
        <v/>
      </c>
      <c r="M124" s="24"/>
      <c r="N124" s="25"/>
    </row>
    <row r="125" spans="2:14" x14ac:dyDescent="0.25">
      <c r="B125" s="54"/>
      <c r="C125" s="54"/>
      <c r="D125" s="55"/>
      <c r="E125" s="56"/>
      <c r="F125" s="57"/>
      <c r="G125" s="58"/>
      <c r="H125" s="59"/>
      <c r="I125" s="60" t="str">
        <f t="shared" si="6"/>
        <v/>
      </c>
      <c r="J125" s="61" t="str">
        <f t="shared" si="6"/>
        <v/>
      </c>
      <c r="K125" s="24" t="str">
        <f t="shared" si="7"/>
        <v/>
      </c>
      <c r="L125" s="25" t="str">
        <f t="shared" si="7"/>
        <v/>
      </c>
      <c r="M125" s="24"/>
      <c r="N125" s="25"/>
    </row>
    <row r="126" spans="2:14" x14ac:dyDescent="0.25">
      <c r="B126" s="62"/>
      <c r="C126" s="62"/>
      <c r="D126" s="63"/>
      <c r="E126" s="64"/>
      <c r="F126" s="65"/>
      <c r="G126" s="66"/>
      <c r="H126" s="67"/>
      <c r="I126" s="68" t="str">
        <f t="shared" si="6"/>
        <v/>
      </c>
      <c r="J126" s="69" t="str">
        <f t="shared" si="6"/>
        <v/>
      </c>
      <c r="K126" s="26" t="str">
        <f t="shared" si="7"/>
        <v/>
      </c>
      <c r="L126" s="27" t="str">
        <f t="shared" si="7"/>
        <v/>
      </c>
      <c r="M126" s="26" t="str">
        <f>IF(K123="","",AVERAGE(K123:K126))</f>
        <v/>
      </c>
      <c r="N126" s="27" t="str">
        <f>IF(L123="","",AVERAGE(L123:L126))</f>
        <v/>
      </c>
    </row>
    <row r="127" spans="2:14" x14ac:dyDescent="0.25">
      <c r="B127" s="1"/>
      <c r="C127" s="1"/>
      <c r="D127" s="7"/>
      <c r="E127" s="3"/>
      <c r="F127" s="3"/>
      <c r="G127" s="3"/>
      <c r="H127" s="28"/>
      <c r="I127" s="29"/>
      <c r="J127" s="29"/>
      <c r="K127" s="29"/>
      <c r="L127" s="30"/>
      <c r="M127" s="31" t="s">
        <v>8</v>
      </c>
      <c r="N127" s="32" t="s">
        <v>5</v>
      </c>
    </row>
    <row r="128" spans="2:14" ht="15.75" x14ac:dyDescent="0.25">
      <c r="B128" s="33" t="s">
        <v>24</v>
      </c>
      <c r="C128" s="4" t="s">
        <v>25</v>
      </c>
      <c r="D128" s="7"/>
      <c r="E128" s="3"/>
      <c r="F128" s="3"/>
      <c r="G128" s="3"/>
      <c r="H128" s="3"/>
      <c r="I128" s="34"/>
      <c r="J128" s="34"/>
      <c r="K128" s="34"/>
      <c r="L128" s="34" t="s">
        <v>21</v>
      </c>
      <c r="M128" s="35">
        <f>COUNT(M7:M126)</f>
        <v>0</v>
      </c>
      <c r="N128" s="36">
        <f>COUNT(N7:N126)</f>
        <v>0</v>
      </c>
    </row>
    <row r="129" spans="2:14" x14ac:dyDescent="0.25">
      <c r="B129" s="1"/>
      <c r="C129" s="37" t="s">
        <v>26</v>
      </c>
      <c r="D129" s="7"/>
      <c r="E129" s="3"/>
      <c r="F129" s="3"/>
      <c r="G129" s="3"/>
      <c r="H129" s="3"/>
      <c r="I129" s="5"/>
      <c r="J129" s="5"/>
      <c r="K129" s="5"/>
      <c r="L129" s="38" t="s">
        <v>22</v>
      </c>
      <c r="M129" s="39">
        <f>M128-1</f>
        <v>-1</v>
      </c>
      <c r="N129" s="40">
        <f>N128-1</f>
        <v>-1</v>
      </c>
    </row>
    <row r="130" spans="2:14" x14ac:dyDescent="0.25">
      <c r="B130" s="1"/>
      <c r="C130" s="37" t="s">
        <v>27</v>
      </c>
      <c r="D130" s="41"/>
      <c r="E130" s="4"/>
      <c r="F130" s="4"/>
      <c r="G130" s="4"/>
      <c r="H130" s="4"/>
      <c r="I130" s="4"/>
      <c r="J130" s="4"/>
      <c r="K130" s="4"/>
      <c r="L130" s="42" t="s">
        <v>9</v>
      </c>
      <c r="M130" s="43" t="e">
        <f>AVERAGE(M7:M126)</f>
        <v>#DIV/0!</v>
      </c>
      <c r="N130" s="44" t="e">
        <f>AVERAGE(N7:N126)</f>
        <v>#DIV/0!</v>
      </c>
    </row>
    <row r="131" spans="2:14" x14ac:dyDescent="0.25">
      <c r="B131" s="1"/>
      <c r="C131" s="37" t="s">
        <v>28</v>
      </c>
      <c r="D131" s="7"/>
      <c r="E131" s="3"/>
      <c r="F131" s="3"/>
      <c r="G131" s="3"/>
      <c r="H131" s="3"/>
      <c r="I131" s="5"/>
      <c r="J131" s="5"/>
      <c r="K131" s="5"/>
      <c r="L131" s="45" t="s">
        <v>10</v>
      </c>
      <c r="M131" s="46" t="e">
        <f>STDEV(M7:M126)</f>
        <v>#DIV/0!</v>
      </c>
      <c r="N131" s="44" t="e">
        <f>STDEV(N7:N126)</f>
        <v>#DIV/0!</v>
      </c>
    </row>
    <row r="132" spans="2:14" x14ac:dyDescent="0.25">
      <c r="B132" s="5"/>
      <c r="C132" s="5"/>
      <c r="D132" s="7"/>
      <c r="E132" s="3"/>
      <c r="F132" s="3"/>
      <c r="G132" s="3"/>
      <c r="H132" s="3"/>
      <c r="I132" s="5"/>
      <c r="J132" s="5"/>
      <c r="K132" s="5"/>
      <c r="L132" s="45" t="s">
        <v>11</v>
      </c>
      <c r="M132" s="46" t="e">
        <f>M131/SQRT(M129+1)</f>
        <v>#DIV/0!</v>
      </c>
      <c r="N132" s="44" t="e">
        <f>N131/SQRT(N129+1)</f>
        <v>#DIV/0!</v>
      </c>
    </row>
    <row r="133" spans="2:14" x14ac:dyDescent="0.25">
      <c r="B133" s="5"/>
      <c r="C133" s="5"/>
      <c r="D133" s="7"/>
      <c r="E133" s="3"/>
      <c r="F133" s="3"/>
      <c r="G133" s="3"/>
      <c r="H133" s="3"/>
      <c r="I133" s="5"/>
      <c r="J133" s="5"/>
      <c r="K133" s="5"/>
      <c r="L133" s="45" t="s">
        <v>12</v>
      </c>
      <c r="M133" s="46" t="e">
        <f>TINV(2*0.01,M129)</f>
        <v>#NUM!</v>
      </c>
      <c r="N133" s="44" t="e">
        <f>TINV(2*0.01,N129)</f>
        <v>#NUM!</v>
      </c>
    </row>
    <row r="134" spans="2:14" x14ac:dyDescent="0.25">
      <c r="B134" s="1"/>
      <c r="C134" s="1"/>
      <c r="D134" s="7"/>
      <c r="E134" s="3"/>
      <c r="F134" s="3"/>
      <c r="G134" s="3"/>
      <c r="H134" s="3"/>
      <c r="I134" s="5"/>
      <c r="J134" s="5"/>
      <c r="K134" s="5"/>
      <c r="L134" s="47" t="s">
        <v>13</v>
      </c>
      <c r="M134" s="46" t="e">
        <f>M130+(M132*M133)</f>
        <v>#DIV/0!</v>
      </c>
      <c r="N134" s="44" t="e">
        <f>N130+(N132*N133)</f>
        <v>#DIV/0!</v>
      </c>
    </row>
    <row r="135" spans="2:14" x14ac:dyDescent="0.25">
      <c r="B135" s="1"/>
      <c r="C135" s="1"/>
      <c r="D135" s="7"/>
      <c r="E135" s="3"/>
      <c r="F135" s="3"/>
      <c r="G135" s="3"/>
      <c r="H135" s="3"/>
      <c r="I135" s="5"/>
      <c r="J135" s="5"/>
      <c r="K135" s="5"/>
      <c r="L135" s="47" t="s">
        <v>13</v>
      </c>
      <c r="M135" s="48" t="e">
        <f>2.7182818^M134</f>
        <v>#DIV/0!</v>
      </c>
      <c r="N135" s="49" t="e">
        <f>2.7182818^N134</f>
        <v>#DIV/0!</v>
      </c>
    </row>
    <row r="136" spans="2:14" x14ac:dyDescent="0.25">
      <c r="B136" s="3"/>
      <c r="C136" s="3"/>
      <c r="D136" s="2"/>
      <c r="E136" s="3"/>
      <c r="F136" s="3"/>
      <c r="G136" s="3"/>
      <c r="H136" s="3"/>
      <c r="I136" s="50"/>
      <c r="J136" s="50"/>
      <c r="K136" s="50"/>
      <c r="L136" s="50"/>
      <c r="M136" s="51"/>
      <c r="N136" s="51"/>
    </row>
    <row r="137" spans="2:14" x14ac:dyDescent="0.25">
      <c r="B137" s="1"/>
      <c r="C137" s="1"/>
      <c r="D137" s="7"/>
      <c r="E137" s="3"/>
      <c r="F137" s="3"/>
      <c r="G137" s="3"/>
      <c r="H137" s="3"/>
      <c r="I137" s="5"/>
      <c r="J137" s="5"/>
      <c r="K137" s="5"/>
      <c r="L137" s="5"/>
      <c r="M137" s="83" t="s">
        <v>14</v>
      </c>
      <c r="N137" s="83"/>
    </row>
    <row r="138" spans="2:14" x14ac:dyDescent="0.25">
      <c r="B138" s="1"/>
      <c r="C138" s="1"/>
      <c r="D138" s="7"/>
      <c r="E138" s="3"/>
      <c r="F138" s="3"/>
      <c r="G138" s="3"/>
      <c r="H138" s="3"/>
      <c r="I138" s="5"/>
      <c r="J138" s="5"/>
      <c r="K138" s="5"/>
      <c r="L138" s="52"/>
      <c r="M138" s="82" t="s">
        <v>15</v>
      </c>
      <c r="N138" s="82"/>
    </row>
  </sheetData>
  <sheetProtection sheet="1" objects="1" scenarios="1"/>
  <mergeCells count="12">
    <mergeCell ref="K2:L2"/>
    <mergeCell ref="I3:J3"/>
    <mergeCell ref="K3:L3"/>
    <mergeCell ref="M3:N3"/>
    <mergeCell ref="M138:N138"/>
    <mergeCell ref="M137:N137"/>
    <mergeCell ref="M4:N4"/>
    <mergeCell ref="E3:H3"/>
    <mergeCell ref="E4:F4"/>
    <mergeCell ref="G4:H4"/>
    <mergeCell ref="I4:J4"/>
    <mergeCell ref="K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GMP 2016-3 Statistics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CKL</dc:creator>
  <cp:lastModifiedBy>VITA Program</cp:lastModifiedBy>
  <dcterms:created xsi:type="dcterms:W3CDTF">2014-09-03T16:39:31Z</dcterms:created>
  <dcterms:modified xsi:type="dcterms:W3CDTF">2018-08-27T18:48:32Z</dcterms:modified>
</cp:coreProperties>
</file>